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TLDL\Currently Document\NTL Forms\"/>
    </mc:Choice>
  </mc:AlternateContent>
  <xr:revisionPtr revIDLastSave="0" documentId="13_ncr:1_{0720D430-469D-4579-B381-DDBDE1F88159}" xr6:coauthVersionLast="47" xr6:coauthVersionMax="47" xr10:uidLastSave="{00000000-0000-0000-0000-000000000000}"/>
  <bookViews>
    <workbookView xWindow="-108" yWindow="-108" windowWidth="23256" windowHeight="13896" tabRatio="774" xr2:uid="{E926EFAE-E999-4932-998D-C3F467B97250}"/>
  </bookViews>
  <sheets>
    <sheet name="Account Information" sheetId="1" r:id="rId1"/>
    <sheet name="Change User" sheetId="3" r:id="rId2"/>
    <sheet name="Add or Remove or Suspend" sheetId="2" r:id="rId3"/>
    <sheet name="Facility information" sheetId="4" r:id="rId4"/>
    <sheet name="Template for Account Data" sheetId="6" r:id="rId5"/>
    <sheet name="Template for Part Data (Change)" sheetId="7" r:id="rId6"/>
    <sheet name="Template for Part Data (A-R-S)" sheetId="9" r:id="rId7"/>
    <sheet name="Reference" sheetId="5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9" l="1"/>
  <c r="T4" i="9"/>
  <c r="T5" i="9"/>
  <c r="T6" i="9"/>
  <c r="T7" i="9"/>
  <c r="T8" i="9"/>
  <c r="T9" i="9"/>
  <c r="T10" i="9"/>
  <c r="T11" i="9"/>
  <c r="T12" i="9"/>
  <c r="T13" i="9"/>
  <c r="T14" i="9"/>
  <c r="T15" i="9"/>
  <c r="T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2" i="9"/>
  <c r="M3" i="9"/>
  <c r="M4" i="9"/>
  <c r="M5" i="9"/>
  <c r="M6" i="9"/>
  <c r="O6" i="9" s="1"/>
  <c r="R6" i="9" s="1"/>
  <c r="M7" i="9"/>
  <c r="M8" i="9"/>
  <c r="M9" i="9"/>
  <c r="M10" i="9"/>
  <c r="O10" i="9" s="1"/>
  <c r="R10" i="9" s="1"/>
  <c r="M11" i="9"/>
  <c r="M12" i="9"/>
  <c r="M13" i="9"/>
  <c r="M14" i="9"/>
  <c r="O14" i="9" s="1"/>
  <c r="R14" i="9" s="1"/>
  <c r="M15" i="9"/>
  <c r="M2" i="9"/>
  <c r="O2" i="9"/>
  <c r="R2" i="9" s="1"/>
  <c r="L3" i="9"/>
  <c r="L4" i="9"/>
  <c r="L5" i="9"/>
  <c r="L6" i="9"/>
  <c r="L7" i="9"/>
  <c r="L8" i="9"/>
  <c r="L9" i="9"/>
  <c r="L10" i="9"/>
  <c r="L11" i="9"/>
  <c r="L12" i="9"/>
  <c r="L13" i="9"/>
  <c r="L14" i="9"/>
  <c r="L15" i="9"/>
  <c r="L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2" i="9"/>
  <c r="F15" i="9"/>
  <c r="F3" i="9"/>
  <c r="F4" i="9"/>
  <c r="F5" i="9"/>
  <c r="F6" i="9"/>
  <c r="F7" i="9"/>
  <c r="F8" i="9"/>
  <c r="F9" i="9"/>
  <c r="F10" i="9"/>
  <c r="F11" i="9"/>
  <c r="F12" i="9"/>
  <c r="F13" i="9"/>
  <c r="F14" i="9"/>
  <c r="F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2" i="9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19" i="7"/>
  <c r="M20" i="7"/>
  <c r="O20" i="7" s="1"/>
  <c r="R20" i="7" s="1"/>
  <c r="M21" i="7"/>
  <c r="M22" i="7"/>
  <c r="O22" i="7" s="1"/>
  <c r="R22" i="7" s="1"/>
  <c r="M23" i="7"/>
  <c r="M24" i="7"/>
  <c r="M25" i="7"/>
  <c r="M26" i="7"/>
  <c r="M27" i="7"/>
  <c r="O27" i="7" s="1"/>
  <c r="R27" i="7" s="1"/>
  <c r="M28" i="7"/>
  <c r="O28" i="7" s="1"/>
  <c r="R28" i="7" s="1"/>
  <c r="M29" i="7"/>
  <c r="O29" i="7" s="1"/>
  <c r="R29" i="7" s="1"/>
  <c r="M30" i="7"/>
  <c r="O30" i="7" s="1"/>
  <c r="R30" i="7" s="1"/>
  <c r="M31" i="7"/>
  <c r="M32" i="7"/>
  <c r="M19" i="7"/>
  <c r="O19" i="7" s="1"/>
  <c r="R19" i="7" s="1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19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B2" i="7"/>
  <c r="A2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2" i="7"/>
  <c r="I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19" i="7"/>
  <c r="O32" i="7"/>
  <c r="R32" i="7" s="1"/>
  <c r="R31" i="7"/>
  <c r="O31" i="7"/>
  <c r="O26" i="7"/>
  <c r="R26" i="7" s="1"/>
  <c r="O25" i="7"/>
  <c r="R25" i="7" s="1"/>
  <c r="O24" i="7"/>
  <c r="R24" i="7" s="1"/>
  <c r="R23" i="7"/>
  <c r="O23" i="7"/>
  <c r="O21" i="7"/>
  <c r="R21" i="7" s="1"/>
  <c r="N2" i="7"/>
  <c r="M3" i="7"/>
  <c r="O3" i="7" s="1"/>
  <c r="R3" i="7" s="1"/>
  <c r="M4" i="7"/>
  <c r="O4" i="7" s="1"/>
  <c r="R4" i="7" s="1"/>
  <c r="M5" i="7"/>
  <c r="M6" i="7"/>
  <c r="M7" i="7"/>
  <c r="M8" i="7"/>
  <c r="O8" i="7" s="1"/>
  <c r="R8" i="7" s="1"/>
  <c r="M9" i="7"/>
  <c r="O9" i="7" s="1"/>
  <c r="R9" i="7" s="1"/>
  <c r="M10" i="7"/>
  <c r="M11" i="7"/>
  <c r="O11" i="7" s="1"/>
  <c r="R11" i="7" s="1"/>
  <c r="M12" i="7"/>
  <c r="O12" i="7" s="1"/>
  <c r="R12" i="7" s="1"/>
  <c r="M13" i="7"/>
  <c r="M14" i="7"/>
  <c r="M15" i="7"/>
  <c r="O15" i="7" s="1"/>
  <c r="R15" i="7" s="1"/>
  <c r="M2" i="7"/>
  <c r="O2" i="7" s="1"/>
  <c r="R2" i="7" s="1"/>
  <c r="L3" i="7"/>
  <c r="L4" i="7"/>
  <c r="L5" i="7"/>
  <c r="L6" i="7"/>
  <c r="L7" i="7"/>
  <c r="L8" i="7"/>
  <c r="L9" i="7"/>
  <c r="L10" i="7"/>
  <c r="L11" i="7"/>
  <c r="L12" i="7"/>
  <c r="L13" i="7"/>
  <c r="L14" i="7"/>
  <c r="L15" i="7"/>
  <c r="L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2" i="7"/>
  <c r="O15" i="9"/>
  <c r="R15" i="9" s="1"/>
  <c r="O13" i="9"/>
  <c r="R13" i="9" s="1"/>
  <c r="O12" i="9"/>
  <c r="R12" i="9" s="1"/>
  <c r="O11" i="9"/>
  <c r="R11" i="9" s="1"/>
  <c r="O9" i="9"/>
  <c r="R9" i="9" s="1"/>
  <c r="O8" i="9"/>
  <c r="R8" i="9" s="1"/>
  <c r="O7" i="9"/>
  <c r="R7" i="9" s="1"/>
  <c r="O5" i="9"/>
  <c r="R5" i="9" s="1"/>
  <c r="O4" i="9"/>
  <c r="R4" i="9" s="1"/>
  <c r="O3" i="9"/>
  <c r="R3" i="9" s="1"/>
  <c r="L3" i="6"/>
  <c r="K3" i="6"/>
  <c r="L4" i="6"/>
  <c r="K4" i="6"/>
  <c r="I4" i="6"/>
  <c r="H4" i="6"/>
  <c r="G4" i="6"/>
  <c r="F4" i="6"/>
  <c r="E4" i="6"/>
  <c r="C4" i="6"/>
  <c r="B4" i="6"/>
  <c r="A4" i="6"/>
  <c r="J3" i="6"/>
  <c r="F3" i="6"/>
  <c r="E3" i="6"/>
  <c r="D3" i="6"/>
  <c r="B3" i="6"/>
  <c r="C3" i="6"/>
  <c r="B2" i="6"/>
  <c r="A3" i="6"/>
  <c r="J2" i="6"/>
  <c r="J4" i="6" s="1"/>
  <c r="I2" i="6"/>
  <c r="I3" i="6" s="1"/>
  <c r="H2" i="6"/>
  <c r="H3" i="6" s="1"/>
  <c r="G2" i="6"/>
  <c r="G3" i="6" s="1"/>
  <c r="F2" i="6"/>
  <c r="E2" i="6"/>
  <c r="D2" i="6"/>
  <c r="D4" i="6" s="1"/>
  <c r="N15" i="7"/>
  <c r="F15" i="7"/>
  <c r="N14" i="7"/>
  <c r="O14" i="7"/>
  <c r="R14" i="7" s="1"/>
  <c r="F14" i="7"/>
  <c r="N13" i="7"/>
  <c r="O13" i="7"/>
  <c r="R13" i="7" s="1"/>
  <c r="F13" i="7"/>
  <c r="N12" i="7"/>
  <c r="F12" i="7"/>
  <c r="N11" i="7"/>
  <c r="F11" i="7"/>
  <c r="N10" i="7"/>
  <c r="O10" i="7"/>
  <c r="R10" i="7" s="1"/>
  <c r="F10" i="7"/>
  <c r="N9" i="7"/>
  <c r="F9" i="7"/>
  <c r="N8" i="7"/>
  <c r="F8" i="7"/>
  <c r="N7" i="7"/>
  <c r="O7" i="7"/>
  <c r="R7" i="7" s="1"/>
  <c r="F7" i="7"/>
  <c r="N6" i="7"/>
  <c r="O6" i="7"/>
  <c r="R6" i="7" s="1"/>
  <c r="F6" i="7"/>
  <c r="N5" i="7"/>
  <c r="O5" i="7"/>
  <c r="R5" i="7" s="1"/>
  <c r="F5" i="7"/>
  <c r="N4" i="7"/>
  <c r="F4" i="7"/>
  <c r="N3" i="7"/>
  <c r="F3" i="7"/>
  <c r="F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Sirichai Theirrattanakul</author>
  </authors>
  <commentList>
    <comment ref="A2" authorId="0" shapeId="0" xr:uid="{5D2295DC-0533-412E-99C1-453EE69C35D2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Account Data first for creating the next Account_ID No.</t>
        </r>
      </text>
    </comment>
    <comment ref="C2" authorId="0" shapeId="0" xr:uid="{C6D246CA-9ECA-4CFE-A3E4-015CCF6B1541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Depart_Code in Account Data before create a new Depart_Code from Technician.</t>
        </r>
      </text>
    </comment>
    <comment ref="K2" authorId="0" shapeId="0" xr:uid="{426B0C4E-AB50-47DD-AB9D-8274BE965B91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the Account Data and fill in by Techncian.</t>
        </r>
      </text>
    </comment>
    <comment ref="L2" authorId="0" shapeId="0" xr:uid="{EF4CD523-D30D-4DBB-8FA8-407B530EF61B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kindly check in Account Data and fill in by Technician.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Sirichai Theirrattanakul</author>
  </authors>
  <commentList>
    <comment ref="C2" authorId="0" shapeId="0" xr:uid="{64948AC9-450B-4B7D-923A-06FACD02D35A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the extra requirement from the customers for issuing on the label of dosimeters.</t>
        </r>
      </text>
    </comment>
    <comment ref="J2" authorId="0" shapeId="0" xr:uid="{4F8A8AFD-DD2B-4B18-8356-B3F8641EA695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follow up the information in Part Data.</t>
        </r>
      </text>
    </comment>
    <comment ref="K2" authorId="0" shapeId="0" xr:uid="{343D3E4C-4435-4CED-871E-9DD8514237F4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+1 year from start date</t>
        </r>
      </text>
    </comment>
    <comment ref="C19" authorId="0" shapeId="0" xr:uid="{1C6C0749-8CA0-4611-89D4-DE3093671E07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the extra requirement from the customers for issuing on the label of dosimeters.</t>
        </r>
      </text>
    </comment>
    <comment ref="D19" authorId="0" shapeId="0" xr:uid="{632BFE4A-1DA1-480F-9E8A-C475FF62CD4B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Part Data first before create the Part ID here by Technician.</t>
        </r>
      </text>
    </comment>
    <comment ref="J19" authorId="0" shapeId="0" xr:uid="{D7EBFADF-4010-4FE5-84BA-D76A976DF3E2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follow up the information in Part Data.</t>
        </r>
      </text>
    </comment>
    <comment ref="K19" authorId="0" shapeId="0" xr:uid="{6C5BD51C-C69B-477A-9B23-4B861A80F16A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+1 year from start date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Sirichai Theirrattanakul</author>
  </authors>
  <commentList>
    <comment ref="C2" authorId="0" shapeId="0" xr:uid="{DE2DFA90-F7FF-49DF-98E8-4974AD6D8ECD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the extra requirement from the customers for issuing on the label of dosimeters.</t>
        </r>
      </text>
    </comment>
    <comment ref="D2" authorId="0" shapeId="0" xr:uid="{FBEE740C-82BD-49D7-BF6D-9B70782BFBDF}">
      <text>
        <r>
          <rPr>
            <b/>
            <sz val="9"/>
            <color indexed="81"/>
            <rFont val="Tahoma"/>
            <family val="2"/>
          </rPr>
          <t xml:space="preserve">Sirichai Theirrattanakul:
</t>
        </r>
        <r>
          <rPr>
            <sz val="9"/>
            <color indexed="81"/>
            <rFont val="Tahoma"/>
            <family val="2"/>
          </rPr>
          <t>Please check in Part Data first and create Part ID by Technician.</t>
        </r>
      </text>
    </comment>
    <comment ref="K2" authorId="0" shapeId="0" xr:uid="{0ABCF289-5207-4604-B724-904AC9305A7D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+1 year from start date</t>
        </r>
      </text>
    </comment>
  </commentList>
</comments>
</file>

<file path=xl/sharedStrings.xml><?xml version="1.0" encoding="utf-8"?>
<sst xmlns="http://schemas.openxmlformats.org/spreadsheetml/2006/main" count="438" uniqueCount="123">
  <si>
    <t>Organization Name:</t>
  </si>
  <si>
    <t>&lt;&lt;Please fill in your company name&gt;&gt;</t>
  </si>
  <si>
    <t>Department:</t>
  </si>
  <si>
    <t>&lt;&lt;Please fill in your department name&gt;&gt;</t>
  </si>
  <si>
    <t>Address:</t>
  </si>
  <si>
    <t>&lt;&lt;Please fill in your company or department address&gt;&gt;</t>
  </si>
  <si>
    <t>Tel:</t>
  </si>
  <si>
    <t>&lt;&lt;Company Phone Number&gt;&gt;</t>
  </si>
  <si>
    <t>Fax:</t>
  </si>
  <si>
    <t>&lt;&lt;Company Fax Number&gt;&gt;</t>
  </si>
  <si>
    <t xml:space="preserve">Contact Person: </t>
  </si>
  <si>
    <t>&lt;&lt;Please fill in your contact person&gt;&gt;</t>
  </si>
  <si>
    <t>Position:</t>
  </si>
  <si>
    <t>&lt;&lt;Contact person position&gt;&gt;</t>
  </si>
  <si>
    <t>&lt;&lt;Contact person Phone No.&gt;&gt;</t>
  </si>
  <si>
    <t xml:space="preserve">Email: </t>
  </si>
  <si>
    <t>&lt;&lt;Contact person email&gt;&gt;</t>
  </si>
  <si>
    <t>Mobile:</t>
  </si>
  <si>
    <t>&lt;&lt;Contact person Mobile No.&gt;&gt;</t>
  </si>
  <si>
    <t>Request for</t>
  </si>
  <si>
    <t>Please choose your update information as below list</t>
  </si>
  <si>
    <t>Change User</t>
  </si>
  <si>
    <t>Add User</t>
  </si>
  <si>
    <t>Remove User</t>
  </si>
  <si>
    <t>Suspend User</t>
  </si>
  <si>
    <t>Previous Information</t>
  </si>
  <si>
    <t>New Information</t>
  </si>
  <si>
    <t>No.</t>
  </si>
  <si>
    <t>Name Surname</t>
  </si>
  <si>
    <t>Gender</t>
  </si>
  <si>
    <t>ID No./Passport No.</t>
  </si>
  <si>
    <t>Birth year</t>
  </si>
  <si>
    <t>Start working year</t>
  </si>
  <si>
    <t>Department</t>
  </si>
  <si>
    <t>Position</t>
  </si>
  <si>
    <t>Wearing    Position</t>
  </si>
  <si>
    <t>Type of radiation</t>
  </si>
  <si>
    <t>Changed User</t>
  </si>
  <si>
    <t>New User</t>
  </si>
  <si>
    <t>Part ID</t>
  </si>
  <si>
    <t>Choose Condition</t>
  </si>
  <si>
    <t>Remove user</t>
  </si>
  <si>
    <t>Add user</t>
  </si>
  <si>
    <t>Suspend user</t>
  </si>
  <si>
    <t>Please choose status for this person</t>
  </si>
  <si>
    <t>Choose Status</t>
  </si>
  <si>
    <t>1) Request for:</t>
  </si>
  <si>
    <t>2) Request for:</t>
  </si>
  <si>
    <t>3) Request for:</t>
  </si>
  <si>
    <t>Effective Period:</t>
  </si>
  <si>
    <t>Month/Year</t>
  </si>
  <si>
    <t>Note: (Effective Month/Year)</t>
  </si>
  <si>
    <t>Account_ID</t>
  </si>
  <si>
    <t>Accoun_Name</t>
  </si>
  <si>
    <t>Depart_Code</t>
  </si>
  <si>
    <t>Deapartment_Name</t>
  </si>
  <si>
    <t>Contact_Person</t>
  </si>
  <si>
    <t>Contact_Position</t>
  </si>
  <si>
    <t>Contact_Phone</t>
  </si>
  <si>
    <t>Contact_Mobile</t>
  </si>
  <si>
    <t>Contact_Email</t>
  </si>
  <si>
    <t>Address</t>
  </si>
  <si>
    <t>Frequency</t>
  </si>
  <si>
    <t>Ship_way</t>
  </si>
  <si>
    <t>Label_Name</t>
  </si>
  <si>
    <t>Part</t>
  </si>
  <si>
    <t>Company_ID</t>
  </si>
  <si>
    <t>Name</t>
  </si>
  <si>
    <t>Birthday</t>
  </si>
  <si>
    <t>Sex</t>
  </si>
  <si>
    <t>Start</t>
  </si>
  <si>
    <t>End</t>
  </si>
  <si>
    <t>Badge_Type</t>
  </si>
  <si>
    <t>Designation</t>
  </si>
  <si>
    <t>Protective equipment</t>
  </si>
  <si>
    <t>Pregnant</t>
  </si>
  <si>
    <t>Cont_Part</t>
  </si>
  <si>
    <t>EDE Factor</t>
  </si>
  <si>
    <t>N</t>
  </si>
  <si>
    <t xml:space="preserve"> =&gt; Exsiting Information</t>
  </si>
  <si>
    <t xml:space="preserve"> =&gt; New information (change account information</t>
  </si>
  <si>
    <t xml:space="preserve"> =&gt; New information (change contact information.</t>
  </si>
  <si>
    <t>Please Choose your gender</t>
  </si>
  <si>
    <t>Male</t>
  </si>
  <si>
    <t>Female</t>
  </si>
  <si>
    <t>Non-Binary</t>
  </si>
  <si>
    <t>Type of Radiation</t>
  </si>
  <si>
    <t>Please choose types of radiation</t>
  </si>
  <si>
    <t>Alpha</t>
  </si>
  <si>
    <t>Beta</t>
  </si>
  <si>
    <t>Gamma</t>
  </si>
  <si>
    <t>X-ray</t>
  </si>
  <si>
    <t>Neutron</t>
  </si>
  <si>
    <t>Protron</t>
  </si>
  <si>
    <t>Alpha/Beta</t>
  </si>
  <si>
    <t>Gamma/Beta</t>
  </si>
  <si>
    <t>Gamma/Neutron</t>
  </si>
  <si>
    <t>Gamma/Protron</t>
  </si>
  <si>
    <t>Gamma/Beta/Alpha</t>
  </si>
  <si>
    <t>Gamma/Beta/Neutron</t>
  </si>
  <si>
    <t>Gamma/X_Ray/Neutron</t>
  </si>
  <si>
    <t>X-Ray/Gamma</t>
  </si>
  <si>
    <t>X-Ray/Beta</t>
  </si>
  <si>
    <t>X-Ray/Alpha</t>
  </si>
  <si>
    <t>X-Ray/Neutron</t>
  </si>
  <si>
    <t>X-Ray/Neutron/Beta</t>
  </si>
  <si>
    <t>All</t>
  </si>
  <si>
    <t>Others</t>
  </si>
  <si>
    <t>Wearing Position</t>
  </si>
  <si>
    <t>Please choose your wearing position of dosimeter</t>
  </si>
  <si>
    <t>Chest</t>
  </si>
  <si>
    <t>Thyroid Shield</t>
  </si>
  <si>
    <t>Finger</t>
  </si>
  <si>
    <t>Wrist</t>
  </si>
  <si>
    <t>Eye</t>
  </si>
  <si>
    <t>Status</t>
  </si>
  <si>
    <t xml:space="preserve"> ====&gt;</t>
  </si>
  <si>
    <t>Note:</t>
  </si>
  <si>
    <t xml:space="preserve"> Remove or Suspend"</t>
  </si>
  <si>
    <t xml:space="preserve"> - If you would like to change user from existing user to new user, please use sheet "Change User"</t>
  </si>
  <si>
    <t xml:space="preserve"> - If you would like to add new user or remove/suspend exisitng user, please use sheet " Add or</t>
  </si>
  <si>
    <t xml:space="preserve"> - If you would like to revise your facility information such as contact person, company name, </t>
  </si>
  <si>
    <t xml:space="preserve"> company or address, please use "Facility information"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</si>
</sst>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0\ 0000\ 00000\ 00\ 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8"/>
      <color theme="1"/>
      <name val="Calibri"/>
      <family val="2"/>
      <scheme val="minor"/>
    </font>
    <font>
      <b/>
      <sz val="14"/>
      <color rgb="FF000000"/>
      <name val="Angsana New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Angsana New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ngsana New"/>
      <family val="1"/>
    </font>
    <font>
      <b/>
      <sz val="14"/>
      <color rgb="FFFF0000"/>
      <name val="Angsana New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5" xfId="0" applyFont="1" applyBorder="1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1" fillId="0" borderId="14" xfId="0" applyFont="1" applyBorder="1"/>
    <xf numFmtId="0" fontId="1" fillId="0" borderId="16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0" xfId="0" applyFont="1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14" fontId="4" fillId="2" borderId="22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29" xfId="0" applyBorder="1"/>
    <xf numFmtId="0" fontId="0" fillId="0" borderId="30" xfId="0" applyBorder="1"/>
    <xf numFmtId="0" fontId="0" fillId="0" borderId="16" xfId="0" applyBorder="1"/>
    <xf numFmtId="0" fontId="0" fillId="0" borderId="14" xfId="0" applyBorder="1"/>
    <xf numFmtId="0" fontId="0" fillId="0" borderId="31" xfId="0" applyBorder="1"/>
    <xf numFmtId="0" fontId="6" fillId="3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10" fillId="4" borderId="0" xfId="0" applyFont="1" applyFill="1"/>
    <xf numFmtId="49" fontId="10" fillId="4" borderId="0" xfId="0" applyNumberFormat="1" applyFont="1" applyFill="1"/>
    <xf numFmtId="0" fontId="10" fillId="4" borderId="0" xfId="1" applyFon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49" fontId="0" fillId="6" borderId="0" xfId="0" applyNumberFormat="1" applyFill="1"/>
    <xf numFmtId="0" fontId="0" fillId="7" borderId="0" xfId="0" applyFill="1"/>
    <xf numFmtId="49" fontId="0" fillId="7" borderId="0" xfId="0" applyNumberFormat="1" applyFill="1"/>
    <xf numFmtId="0" fontId="14" fillId="2" borderId="22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0" fillId="4" borderId="0" xfId="0" applyFill="1"/>
    <xf numFmtId="164" fontId="0" fillId="2" borderId="22" xfId="0" applyNumberForma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7" fillId="8" borderId="32" xfId="0" applyFont="1" applyFill="1" applyBorder="1"/>
    <xf numFmtId="0" fontId="0" fillId="8" borderId="33" xfId="0" applyFill="1" applyBorder="1"/>
    <xf numFmtId="0" fontId="0" fillId="8" borderId="34" xfId="0" applyFill="1" applyBorder="1"/>
    <xf numFmtId="0" fontId="16" fillId="8" borderId="35" xfId="0" applyFont="1" applyFill="1" applyBorder="1"/>
    <xf numFmtId="0" fontId="16" fillId="8" borderId="0" xfId="0" applyFont="1" applyFill="1" applyBorder="1"/>
    <xf numFmtId="0" fontId="16" fillId="8" borderId="36" xfId="0" applyFont="1" applyFill="1" applyBorder="1"/>
    <xf numFmtId="0" fontId="16" fillId="8" borderId="37" xfId="0" applyFont="1" applyFill="1" applyBorder="1"/>
    <xf numFmtId="0" fontId="16" fillId="8" borderId="38" xfId="0" applyFont="1" applyFill="1" applyBorder="1"/>
    <xf numFmtId="0" fontId="16" fillId="8" borderId="3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396240</xdr:colOff>
      <xdr:row>6</xdr:row>
      <xdr:rowOff>144780</xdr:rowOff>
    </xdr:from>
    <xdr:to>
      <xdr:col>12</xdr:col>
      <xdr:colOff>510540</xdr:colOff>
      <xdr:row>9</xdr:row>
      <xdr:rowOff>198120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76B48FBF-41D7-D618-DD9D-207505D5EE24}"/>
            </a:ext>
          </a:extLst>
        </xdr:cNvPr>
        <xdr:cNvSpPr/>
      </xdr:nvSpPr>
      <xdr:spPr>
        <a:xfrm>
          <a:off x="7444740" y="2209800"/>
          <a:ext cx="1333500" cy="8305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6</xdr:row>
      <xdr:rowOff>0</xdr:rowOff>
    </xdr:from>
    <xdr:to>
      <xdr:col>5</xdr:col>
      <xdr:colOff>358140</xdr:colOff>
      <xdr:row>11</xdr:row>
      <xdr:rowOff>167640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2E76E20A-0EFE-A757-C858-7EDD4F84CABB}"/>
            </a:ext>
          </a:extLst>
        </xdr:cNvPr>
        <xdr:cNvSpPr/>
      </xdr:nvSpPr>
      <xdr:spPr>
        <a:xfrm>
          <a:off x="2910840" y="1242060"/>
          <a:ext cx="495300" cy="108204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510540</xdr:colOff>
      <xdr:row>6</xdr:row>
      <xdr:rowOff>15240</xdr:rowOff>
    </xdr:from>
    <xdr:to>
      <xdr:col>16</xdr:col>
      <xdr:colOff>396240</xdr:colOff>
      <xdr:row>11</xdr:row>
      <xdr:rowOff>182880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947014BC-2622-41F6-8CCA-50C2DA3EF26A}"/>
            </a:ext>
          </a:extLst>
        </xdr:cNvPr>
        <xdr:cNvSpPr/>
      </xdr:nvSpPr>
      <xdr:spPr>
        <a:xfrm>
          <a:off x="9654540" y="1257300"/>
          <a:ext cx="495300" cy="108204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60960</xdr:colOff>
      <xdr:row>1</xdr:row>
      <xdr:rowOff>15240</xdr:rowOff>
    </xdr:from>
    <xdr:to>
      <xdr:col>21</xdr:col>
      <xdr:colOff>350520</xdr:colOff>
      <xdr:row>15</xdr:row>
      <xdr:rowOff>7620</xdr:rowOff>
    </xdr:to>
    <xdr:sp macro="" textlink="">
      <xdr:nvSpPr>
        <xdr:cNvPr id="2" name="Callout: Left Arrow 1">
          <a:extLst>
            <a:ext uri="{FF2B5EF4-FFF2-40B4-BE49-F238E27FC236}">
              <a16:creationId xmlns:a16="http://schemas.microsoft.com/office/drawing/2014/main" id="{6F4BF9DB-B1CD-DBE0-5F33-0AF71972532A}"/>
            </a:ext>
          </a:extLst>
        </xdr:cNvPr>
        <xdr:cNvSpPr/>
      </xdr:nvSpPr>
      <xdr:spPr>
        <a:xfrm>
          <a:off x="14249400" y="198120"/>
          <a:ext cx="2118360" cy="2552700"/>
        </a:xfrm>
        <a:prstGeom prst="leftArrowCallout">
          <a:avLst>
            <a:gd name="adj1" fmla="val 8453"/>
            <a:gd name="adj2" fmla="val 16007"/>
            <a:gd name="adj3" fmla="val 16367"/>
            <a:gd name="adj4" fmla="val 6497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Removed</a:t>
          </a:r>
          <a:r>
            <a:rPr lang="en-US" sz="1100" baseline="0"/>
            <a:t> this users in Part Data by changing End period following the effective date</a:t>
          </a:r>
          <a:endParaRPr lang="en-US" sz="1100"/>
        </a:p>
      </xdr:txBody>
    </xdr:sp>
    <xdr:clientData/>
  </xdr:twoCellAnchor>
  <xdr:twoCellAnchor>
    <xdr:from>
      <xdr:col>18</xdr:col>
      <xdr:colOff>60960</xdr:colOff>
      <xdr:row>18</xdr:row>
      <xdr:rowOff>15240</xdr:rowOff>
    </xdr:from>
    <xdr:to>
      <xdr:col>21</xdr:col>
      <xdr:colOff>350520</xdr:colOff>
      <xdr:row>32</xdr:row>
      <xdr:rowOff>7620</xdr:rowOff>
    </xdr:to>
    <xdr:sp macro="" textlink="">
      <xdr:nvSpPr>
        <xdr:cNvPr id="3" name="Callout: Left Arrow 2">
          <a:extLst>
            <a:ext uri="{FF2B5EF4-FFF2-40B4-BE49-F238E27FC236}">
              <a16:creationId xmlns:a16="http://schemas.microsoft.com/office/drawing/2014/main" id="{444DB509-4E8D-45B2-8DDF-1B0B1915790C}"/>
            </a:ext>
          </a:extLst>
        </xdr:cNvPr>
        <xdr:cNvSpPr/>
      </xdr:nvSpPr>
      <xdr:spPr>
        <a:xfrm>
          <a:off x="14249400" y="198120"/>
          <a:ext cx="2118360" cy="2552700"/>
        </a:xfrm>
        <a:prstGeom prst="leftArrowCallout">
          <a:avLst>
            <a:gd name="adj1" fmla="val 8453"/>
            <a:gd name="adj2" fmla="val 16007"/>
            <a:gd name="adj3" fmla="val 16367"/>
            <a:gd name="adj4" fmla="val 6497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Add this users in Part Data by changing periods following the effective date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NTLDL\Currently%20Document\NTL%20Forms\F-DOS-001%20PERSONNEL%20DOSE%20MONITORING%20APPLICATION%20(NTL)%20Rev%2006.xlsx" TargetMode="External"/><Relationship Id="rId1" Type="http://schemas.openxmlformats.org/officeDocument/2006/relationships/externalLinkPath" Target="F-DOS-001%20PERSONNEL%20DOSE%20MONITORING%20APPLICATION%20(NTL)%20Rev%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ount Information"/>
      <sheetName val="Participant Information"/>
      <sheetName val="Confirmed Page"/>
      <sheetName val="Template for Account Data"/>
      <sheetName val="Template for Part Data"/>
      <sheetName val="Reference"/>
    </sheetNames>
    <sheetDataSet>
      <sheetData sheetId="0"/>
      <sheetData sheetId="1">
        <row r="3">
          <cell r="C3"/>
        </row>
        <row r="4">
          <cell r="C4"/>
          <cell r="I4"/>
        </row>
        <row r="5">
          <cell r="C5"/>
          <cell r="I5"/>
        </row>
        <row r="6">
          <cell r="C6"/>
          <cell r="I6"/>
        </row>
        <row r="7">
          <cell r="C7"/>
          <cell r="I7"/>
        </row>
        <row r="8">
          <cell r="C8"/>
          <cell r="I8"/>
        </row>
        <row r="9">
          <cell r="C9"/>
          <cell r="I9"/>
        </row>
        <row r="10">
          <cell r="C10"/>
          <cell r="I10"/>
        </row>
        <row r="11">
          <cell r="C11"/>
          <cell r="I11"/>
        </row>
        <row r="12">
          <cell r="C12"/>
          <cell r="I12"/>
        </row>
        <row r="13">
          <cell r="C13"/>
          <cell r="I13"/>
        </row>
        <row r="14">
          <cell r="C14"/>
          <cell r="I14"/>
        </row>
        <row r="15">
          <cell r="C15"/>
          <cell r="I15"/>
        </row>
        <row r="16">
          <cell r="C16"/>
          <cell r="I16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08E7-B763-4207-A2B2-75E37790A840}">
  <dimension ref="A1:I21"/>
  <sheetViews>
    <sheetView tabSelected="1" view="pageLayout" zoomScaleNormal="100" workbookViewId="0">
      <selection activeCell="C26" sqref="C26"/>
    </sheetView>
  </sheetViews>
  <sheetFormatPr defaultRowHeight="14.4" x14ac:dyDescent="0.3"/>
  <sheetData>
    <row r="1" spans="1:9" ht="15" thickBot="1" x14ac:dyDescent="0.35"/>
    <row r="2" spans="1:9" x14ac:dyDescent="0.3">
      <c r="A2" s="1" t="s">
        <v>0</v>
      </c>
      <c r="B2" s="5"/>
      <c r="C2" s="43" t="s">
        <v>1</v>
      </c>
      <c r="D2" s="43"/>
      <c r="E2" s="43"/>
      <c r="F2" s="43"/>
      <c r="G2" s="43"/>
      <c r="H2" s="43"/>
      <c r="I2" s="44"/>
    </row>
    <row r="3" spans="1:9" x14ac:dyDescent="0.3">
      <c r="A3" s="3" t="s">
        <v>2</v>
      </c>
      <c r="B3" s="6"/>
      <c r="C3" s="45" t="s">
        <v>3</v>
      </c>
      <c r="D3" s="45"/>
      <c r="E3" s="45"/>
      <c r="F3" s="45"/>
      <c r="G3" s="45"/>
      <c r="H3" s="45"/>
      <c r="I3" s="46"/>
    </row>
    <row r="4" spans="1:9" x14ac:dyDescent="0.3">
      <c r="A4" s="3" t="s">
        <v>4</v>
      </c>
      <c r="B4" s="47" t="s">
        <v>5</v>
      </c>
      <c r="C4" s="48"/>
      <c r="D4" s="48"/>
      <c r="E4" s="48"/>
      <c r="F4" s="48"/>
      <c r="G4" s="48"/>
      <c r="H4" s="48"/>
      <c r="I4" s="49"/>
    </row>
    <row r="5" spans="1:9" ht="15" thickBot="1" x14ac:dyDescent="0.35">
      <c r="A5" s="8" t="s">
        <v>6</v>
      </c>
      <c r="B5" s="50" t="s">
        <v>7</v>
      </c>
      <c r="C5" s="51"/>
      <c r="D5" s="51"/>
      <c r="E5" s="51"/>
      <c r="F5" s="7" t="s">
        <v>8</v>
      </c>
      <c r="G5" s="51" t="s">
        <v>9</v>
      </c>
      <c r="H5" s="51"/>
      <c r="I5" s="52"/>
    </row>
    <row r="6" spans="1:9" ht="15" thickBot="1" x14ac:dyDescent="0.35"/>
    <row r="7" spans="1:9" x14ac:dyDescent="0.3">
      <c r="A7" s="1" t="s">
        <v>10</v>
      </c>
      <c r="B7" s="2"/>
      <c r="C7" s="40" t="s">
        <v>11</v>
      </c>
      <c r="D7" s="40"/>
      <c r="E7" s="40"/>
      <c r="F7" s="41"/>
      <c r="G7" s="40"/>
      <c r="H7" s="40"/>
      <c r="I7" s="42"/>
    </row>
    <row r="8" spans="1:9" x14ac:dyDescent="0.3">
      <c r="A8" s="3" t="s">
        <v>12</v>
      </c>
      <c r="B8" s="48" t="s">
        <v>13</v>
      </c>
      <c r="C8" s="48"/>
      <c r="D8" s="48"/>
      <c r="E8" s="48"/>
      <c r="F8" s="4" t="s">
        <v>6</v>
      </c>
      <c r="G8" s="58" t="s">
        <v>14</v>
      </c>
      <c r="H8" s="58"/>
      <c r="I8" s="59"/>
    </row>
    <row r="9" spans="1:9" ht="15" thickBot="1" x14ac:dyDescent="0.35">
      <c r="A9" s="8" t="s">
        <v>15</v>
      </c>
      <c r="B9" s="60" t="s">
        <v>16</v>
      </c>
      <c r="C9" s="60"/>
      <c r="D9" s="60"/>
      <c r="E9" s="60"/>
      <c r="F9" s="7" t="s">
        <v>17</v>
      </c>
      <c r="G9" s="51" t="s">
        <v>18</v>
      </c>
      <c r="H9" s="51"/>
      <c r="I9" s="52"/>
    </row>
    <row r="10" spans="1:9" ht="15" thickBot="1" x14ac:dyDescent="0.35"/>
    <row r="11" spans="1:9" ht="15" thickBot="1" x14ac:dyDescent="0.35">
      <c r="A11" s="53" t="s">
        <v>46</v>
      </c>
      <c r="B11" s="54"/>
      <c r="C11" s="55" t="s">
        <v>20</v>
      </c>
      <c r="D11" s="56"/>
      <c r="E11" s="56"/>
      <c r="F11" s="56"/>
      <c r="G11" s="56"/>
      <c r="H11" s="56"/>
      <c r="I11" s="57"/>
    </row>
    <row r="12" spans="1:9" ht="15" thickBot="1" x14ac:dyDescent="0.35">
      <c r="A12" s="53" t="s">
        <v>47</v>
      </c>
      <c r="B12" s="54"/>
      <c r="C12" s="55" t="s">
        <v>20</v>
      </c>
      <c r="D12" s="56"/>
      <c r="E12" s="56"/>
      <c r="F12" s="56"/>
      <c r="G12" s="56"/>
      <c r="H12" s="56"/>
      <c r="I12" s="57"/>
    </row>
    <row r="13" spans="1:9" ht="15" thickBot="1" x14ac:dyDescent="0.35">
      <c r="A13" s="53" t="s">
        <v>48</v>
      </c>
      <c r="B13" s="54"/>
      <c r="C13" s="55" t="s">
        <v>20</v>
      </c>
      <c r="D13" s="56"/>
      <c r="E13" s="56"/>
      <c r="F13" s="56"/>
      <c r="G13" s="56"/>
      <c r="H13" s="56"/>
      <c r="I13" s="57"/>
    </row>
    <row r="16" spans="1:9" x14ac:dyDescent="0.3">
      <c r="A16" s="66" t="s">
        <v>117</v>
      </c>
      <c r="B16" s="67"/>
      <c r="C16" s="67"/>
      <c r="D16" s="67"/>
      <c r="E16" s="67"/>
      <c r="F16" s="67"/>
      <c r="G16" s="67"/>
      <c r="H16" s="67"/>
      <c r="I16" s="68"/>
    </row>
    <row r="17" spans="1:9" x14ac:dyDescent="0.3">
      <c r="A17" s="69" t="s">
        <v>119</v>
      </c>
      <c r="B17" s="70"/>
      <c r="C17" s="70"/>
      <c r="D17" s="70"/>
      <c r="E17" s="70"/>
      <c r="F17" s="70"/>
      <c r="G17" s="70"/>
      <c r="H17" s="70"/>
      <c r="I17" s="71"/>
    </row>
    <row r="18" spans="1:9" x14ac:dyDescent="0.3">
      <c r="A18" s="69" t="s">
        <v>120</v>
      </c>
      <c r="B18" s="70"/>
      <c r="C18" s="70"/>
      <c r="D18" s="70"/>
      <c r="E18" s="70"/>
      <c r="F18" s="70"/>
      <c r="G18" s="70"/>
      <c r="H18" s="70"/>
      <c r="I18" s="71"/>
    </row>
    <row r="19" spans="1:9" x14ac:dyDescent="0.3">
      <c r="A19" s="69" t="s">
        <v>118</v>
      </c>
      <c r="B19" s="70"/>
      <c r="C19" s="70"/>
      <c r="D19" s="70"/>
      <c r="E19" s="70"/>
      <c r="F19" s="70"/>
      <c r="G19" s="70"/>
      <c r="H19" s="70"/>
      <c r="I19" s="71"/>
    </row>
    <row r="20" spans="1:9" x14ac:dyDescent="0.3">
      <c r="A20" s="69" t="s">
        <v>121</v>
      </c>
      <c r="B20" s="70"/>
      <c r="C20" s="70"/>
      <c r="D20" s="70"/>
      <c r="E20" s="70"/>
      <c r="F20" s="70"/>
      <c r="G20" s="70"/>
      <c r="H20" s="70"/>
      <c r="I20" s="71"/>
    </row>
    <row r="21" spans="1:9" x14ac:dyDescent="0.3">
      <c r="A21" s="72" t="s">
        <v>122</v>
      </c>
      <c r="B21" s="73"/>
      <c r="C21" s="73"/>
      <c r="D21" s="73"/>
      <c r="E21" s="73"/>
      <c r="F21" s="73"/>
      <c r="G21" s="73"/>
      <c r="H21" s="73"/>
      <c r="I21" s="74"/>
    </row>
  </sheetData>
  <mergeCells count="16">
    <mergeCell ref="A12:B12"/>
    <mergeCell ref="C12:I12"/>
    <mergeCell ref="A13:B13"/>
    <mergeCell ref="C13:I13"/>
    <mergeCell ref="B8:E8"/>
    <mergeCell ref="G8:I8"/>
    <mergeCell ref="B9:E9"/>
    <mergeCell ref="G9:I9"/>
    <mergeCell ref="A11:B11"/>
    <mergeCell ref="C11:I11"/>
    <mergeCell ref="C7:I7"/>
    <mergeCell ref="C2:I2"/>
    <mergeCell ref="C3:I3"/>
    <mergeCell ref="B4:I4"/>
    <mergeCell ref="B5:E5"/>
    <mergeCell ref="G5:I5"/>
  </mergeCells>
  <pageMargins left="0.7" right="0.7" top="0.75" bottom="0.75" header="0.3" footer="0.3"/>
  <pageSetup paperSize="9" orientation="portrait" r:id="rId1"/>
  <headerFooter>
    <oddHeader>&amp;CNAGASE (THAILAND) CO.,LTD.
No.952 , Ramaland Bldg. Floor 14th , Rama IV Rd., Suriyawongse , Bangrak , Bangkok
Tel No.: (02) 825 7000   Email: osl@nagase.co.th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9EEB8C3-B28F-488B-8BCA-FC30DEF48E21}">
          <x14:formula1>
            <xm:f>Reference!$A$2:$A$6</xm:f>
          </x14:formula1>
          <xm:sqref>C11:I13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7331-F5E2-461A-830A-285CD10CDEF1}">
  <dimension ref="A1:W18"/>
  <sheetViews>
    <sheetView workbookViewId="0">
      <selection activeCell="B12" sqref="B12"/>
    </sheetView>
  </sheetViews>
  <sheetFormatPr defaultRowHeight="14.4" x14ac:dyDescent="0.3"/>
  <cols>
    <col min="2" max="2" width="13.6640625" customWidth="1"/>
    <col min="3" max="3" width="11.21875" customWidth="1"/>
    <col min="4" max="4" width="12.21875" customWidth="1"/>
    <col min="5" max="5" width="10.5546875" customWidth="1"/>
    <col min="6" max="6" width="10.6640625" customWidth="1"/>
    <col min="7" max="7" width="10.33203125" customWidth="1"/>
    <col min="9" max="9" width="17.6640625" customWidth="1"/>
    <col min="10" max="10" width="12.6640625" customWidth="1"/>
    <col min="15" max="15" width="13.5546875" customWidth="1"/>
    <col min="16" max="16" width="11.6640625" customWidth="1"/>
    <col min="17" max="17" width="13.33203125" customWidth="1"/>
    <col min="19" max="19" width="10.6640625" customWidth="1"/>
    <col min="20" max="20" width="10.21875" customWidth="1"/>
    <col min="22" max="22" width="17.77734375" customWidth="1"/>
    <col min="23" max="23" width="13.88671875" customWidth="1"/>
  </cols>
  <sheetData>
    <row r="1" spans="1:23" ht="38.4" customHeight="1" thickBot="1" x14ac:dyDescent="0.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N1" s="61" t="s">
        <v>38</v>
      </c>
      <c r="O1" s="61"/>
      <c r="P1" s="61"/>
      <c r="Q1" s="61"/>
      <c r="R1" s="61"/>
      <c r="S1" s="61"/>
      <c r="T1" s="61"/>
      <c r="U1" s="61"/>
      <c r="V1" s="61"/>
      <c r="W1" s="61"/>
    </row>
    <row r="2" spans="1:23" ht="42.6" customHeight="1" thickBot="1" x14ac:dyDescent="0.35">
      <c r="A2" s="9" t="s">
        <v>39</v>
      </c>
      <c r="B2" s="10" t="s">
        <v>28</v>
      </c>
      <c r="C2" s="10" t="s">
        <v>29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0" t="s">
        <v>36</v>
      </c>
      <c r="N2" s="9" t="s">
        <v>27</v>
      </c>
      <c r="O2" s="10" t="s">
        <v>28</v>
      </c>
      <c r="P2" s="10" t="s">
        <v>29</v>
      </c>
      <c r="Q2" s="10" t="s">
        <v>30</v>
      </c>
      <c r="R2" s="10" t="s">
        <v>31</v>
      </c>
      <c r="S2" s="10" t="s">
        <v>32</v>
      </c>
      <c r="T2" s="10" t="s">
        <v>33</v>
      </c>
      <c r="U2" s="10" t="s">
        <v>34</v>
      </c>
      <c r="V2" s="10" t="s">
        <v>35</v>
      </c>
      <c r="W2" s="10" t="s">
        <v>36</v>
      </c>
    </row>
    <row r="3" spans="1:23" ht="40.049999999999997" customHeight="1" thickBot="1" x14ac:dyDescent="0.35">
      <c r="A3" s="13"/>
      <c r="B3" s="14"/>
      <c r="C3" s="14" t="s">
        <v>82</v>
      </c>
      <c r="D3" s="39"/>
      <c r="E3" s="15"/>
      <c r="F3" s="14"/>
      <c r="G3" s="14"/>
      <c r="H3" s="14"/>
      <c r="I3" s="35" t="s">
        <v>109</v>
      </c>
      <c r="J3" s="14" t="s">
        <v>87</v>
      </c>
      <c r="N3" s="13"/>
      <c r="O3" s="14"/>
      <c r="P3" s="14" t="s">
        <v>82</v>
      </c>
      <c r="Q3" s="39"/>
      <c r="R3" s="15"/>
      <c r="S3" s="14"/>
      <c r="T3" s="14"/>
      <c r="U3" s="14"/>
      <c r="V3" s="35" t="s">
        <v>109</v>
      </c>
      <c r="W3" s="14" t="s">
        <v>87</v>
      </c>
    </row>
    <row r="4" spans="1:23" ht="40.049999999999997" customHeight="1" thickBot="1" x14ac:dyDescent="0.35">
      <c r="A4" s="13"/>
      <c r="B4" s="14"/>
      <c r="C4" s="14" t="s">
        <v>82</v>
      </c>
      <c r="D4" s="39"/>
      <c r="E4" s="15"/>
      <c r="F4" s="14"/>
      <c r="G4" s="14"/>
      <c r="H4" s="14"/>
      <c r="I4" s="35" t="s">
        <v>109</v>
      </c>
      <c r="J4" s="14" t="s">
        <v>87</v>
      </c>
      <c r="N4" s="13"/>
      <c r="O4" s="14"/>
      <c r="P4" s="14" t="s">
        <v>82</v>
      </c>
      <c r="Q4" s="39"/>
      <c r="R4" s="15"/>
      <c r="S4" s="14"/>
      <c r="T4" s="14"/>
      <c r="U4" s="14"/>
      <c r="V4" s="35" t="s">
        <v>109</v>
      </c>
      <c r="W4" s="14" t="s">
        <v>87</v>
      </c>
    </row>
    <row r="5" spans="1:23" ht="40.049999999999997" customHeight="1" thickBot="1" x14ac:dyDescent="0.35">
      <c r="A5" s="13"/>
      <c r="B5" s="14"/>
      <c r="C5" s="14" t="s">
        <v>82</v>
      </c>
      <c r="D5" s="39"/>
      <c r="E5" s="15"/>
      <c r="F5" s="14"/>
      <c r="G5" s="14"/>
      <c r="H5" s="14"/>
      <c r="I5" s="35" t="s">
        <v>109</v>
      </c>
      <c r="J5" s="14" t="s">
        <v>87</v>
      </c>
      <c r="N5" s="13"/>
      <c r="O5" s="14"/>
      <c r="P5" s="14" t="s">
        <v>82</v>
      </c>
      <c r="Q5" s="39"/>
      <c r="R5" s="15"/>
      <c r="S5" s="14"/>
      <c r="T5" s="14"/>
      <c r="U5" s="14"/>
      <c r="V5" s="35" t="s">
        <v>109</v>
      </c>
      <c r="W5" s="14" t="s">
        <v>87</v>
      </c>
    </row>
    <row r="6" spans="1:23" ht="40.049999999999997" customHeight="1" thickBot="1" x14ac:dyDescent="0.35">
      <c r="A6" s="13"/>
      <c r="B6" s="14"/>
      <c r="C6" s="14" t="s">
        <v>82</v>
      </c>
      <c r="D6" s="39"/>
      <c r="E6" s="15"/>
      <c r="F6" s="14"/>
      <c r="G6" s="14"/>
      <c r="H6" s="14"/>
      <c r="I6" s="35" t="s">
        <v>109</v>
      </c>
      <c r="J6" s="14" t="s">
        <v>87</v>
      </c>
      <c r="N6" s="13"/>
      <c r="O6" s="14"/>
      <c r="P6" s="14" t="s">
        <v>82</v>
      </c>
      <c r="Q6" s="39"/>
      <c r="R6" s="15"/>
      <c r="S6" s="14"/>
      <c r="T6" s="14"/>
      <c r="U6" s="14"/>
      <c r="V6" s="35" t="s">
        <v>109</v>
      </c>
      <c r="W6" s="14" t="s">
        <v>87</v>
      </c>
    </row>
    <row r="7" spans="1:23" ht="40.049999999999997" customHeight="1" thickBot="1" x14ac:dyDescent="0.35">
      <c r="A7" s="13"/>
      <c r="B7" s="14"/>
      <c r="C7" s="14" t="s">
        <v>82</v>
      </c>
      <c r="D7" s="39"/>
      <c r="E7" s="15"/>
      <c r="F7" s="14"/>
      <c r="G7" s="14"/>
      <c r="H7" s="14"/>
      <c r="I7" s="35" t="s">
        <v>109</v>
      </c>
      <c r="J7" s="14" t="s">
        <v>87</v>
      </c>
      <c r="N7" s="13"/>
      <c r="O7" s="14"/>
      <c r="P7" s="14" t="s">
        <v>82</v>
      </c>
      <c r="Q7" s="39"/>
      <c r="R7" s="15"/>
      <c r="S7" s="14"/>
      <c r="T7" s="14"/>
      <c r="U7" s="14"/>
      <c r="V7" s="35" t="s">
        <v>109</v>
      </c>
      <c r="W7" s="14" t="s">
        <v>87</v>
      </c>
    </row>
    <row r="8" spans="1:23" ht="40.049999999999997" customHeight="1" thickBot="1" x14ac:dyDescent="0.35">
      <c r="A8" s="13"/>
      <c r="B8" s="14"/>
      <c r="C8" s="14" t="s">
        <v>82</v>
      </c>
      <c r="D8" s="39"/>
      <c r="E8" s="15"/>
      <c r="F8" s="14"/>
      <c r="G8" s="14"/>
      <c r="H8" s="14"/>
      <c r="I8" s="35" t="s">
        <v>109</v>
      </c>
      <c r="J8" s="14" t="s">
        <v>87</v>
      </c>
      <c r="N8" s="13"/>
      <c r="O8" s="14"/>
      <c r="P8" s="14" t="s">
        <v>82</v>
      </c>
      <c r="Q8" s="39"/>
      <c r="R8" s="15"/>
      <c r="S8" s="14"/>
      <c r="T8" s="14"/>
      <c r="U8" s="14"/>
      <c r="V8" s="35" t="s">
        <v>109</v>
      </c>
      <c r="W8" s="14" t="s">
        <v>87</v>
      </c>
    </row>
    <row r="9" spans="1:23" ht="40.049999999999997" customHeight="1" thickBot="1" x14ac:dyDescent="0.35">
      <c r="A9" s="13"/>
      <c r="B9" s="14"/>
      <c r="C9" s="14" t="s">
        <v>82</v>
      </c>
      <c r="D9" s="39"/>
      <c r="E9" s="15"/>
      <c r="F9" s="14"/>
      <c r="G9" s="14"/>
      <c r="H9" s="14"/>
      <c r="I9" s="35" t="s">
        <v>109</v>
      </c>
      <c r="J9" s="14" t="s">
        <v>87</v>
      </c>
      <c r="N9" s="13"/>
      <c r="O9" s="14"/>
      <c r="P9" s="14" t="s">
        <v>82</v>
      </c>
      <c r="Q9" s="39"/>
      <c r="R9" s="15"/>
      <c r="S9" s="14"/>
      <c r="T9" s="14"/>
      <c r="U9" s="14"/>
      <c r="V9" s="35" t="s">
        <v>109</v>
      </c>
      <c r="W9" s="14" t="s">
        <v>87</v>
      </c>
    </row>
    <row r="10" spans="1:23" ht="40.049999999999997" customHeight="1" thickBot="1" x14ac:dyDescent="0.35">
      <c r="A10" s="13"/>
      <c r="B10" s="14"/>
      <c r="C10" s="14" t="s">
        <v>82</v>
      </c>
      <c r="D10" s="39"/>
      <c r="E10" s="15"/>
      <c r="F10" s="14"/>
      <c r="G10" s="14"/>
      <c r="H10" s="14"/>
      <c r="I10" s="35" t="s">
        <v>109</v>
      </c>
      <c r="J10" s="14" t="s">
        <v>87</v>
      </c>
      <c r="N10" s="13"/>
      <c r="O10" s="14"/>
      <c r="P10" s="14" t="s">
        <v>82</v>
      </c>
      <c r="Q10" s="39"/>
      <c r="R10" s="15"/>
      <c r="S10" s="14"/>
      <c r="T10" s="14"/>
      <c r="U10" s="14"/>
      <c r="V10" s="35" t="s">
        <v>109</v>
      </c>
      <c r="W10" s="14" t="s">
        <v>87</v>
      </c>
    </row>
    <row r="11" spans="1:23" ht="40.049999999999997" customHeight="1" thickBot="1" x14ac:dyDescent="0.35">
      <c r="A11" s="13"/>
      <c r="B11" s="14"/>
      <c r="C11" s="14" t="s">
        <v>82</v>
      </c>
      <c r="D11" s="39"/>
      <c r="E11" s="15"/>
      <c r="F11" s="14"/>
      <c r="G11" s="14"/>
      <c r="H11" s="14"/>
      <c r="I11" s="35" t="s">
        <v>109</v>
      </c>
      <c r="J11" s="14" t="s">
        <v>87</v>
      </c>
      <c r="N11" s="13"/>
      <c r="O11" s="14"/>
      <c r="P11" s="14" t="s">
        <v>82</v>
      </c>
      <c r="Q11" s="39"/>
      <c r="R11" s="15"/>
      <c r="S11" s="14"/>
      <c r="T11" s="14"/>
      <c r="U11" s="14"/>
      <c r="V11" s="35" t="s">
        <v>109</v>
      </c>
      <c r="W11" s="14" t="s">
        <v>87</v>
      </c>
    </row>
    <row r="12" spans="1:23" ht="40.049999999999997" customHeight="1" thickBot="1" x14ac:dyDescent="0.35">
      <c r="A12" s="13"/>
      <c r="B12" s="14"/>
      <c r="C12" s="14" t="s">
        <v>82</v>
      </c>
      <c r="D12" s="39"/>
      <c r="E12" s="15"/>
      <c r="F12" s="14"/>
      <c r="G12" s="14"/>
      <c r="H12" s="14"/>
      <c r="I12" s="35" t="s">
        <v>109</v>
      </c>
      <c r="J12" s="14" t="s">
        <v>87</v>
      </c>
      <c r="N12" s="13"/>
      <c r="O12" s="14"/>
      <c r="P12" s="14" t="s">
        <v>82</v>
      </c>
      <c r="Q12" s="39"/>
      <c r="R12" s="15"/>
      <c r="S12" s="14"/>
      <c r="T12" s="14"/>
      <c r="U12" s="14"/>
      <c r="V12" s="35" t="s">
        <v>109</v>
      </c>
      <c r="W12" s="14" t="s">
        <v>87</v>
      </c>
    </row>
    <row r="13" spans="1:23" ht="40.049999999999997" customHeight="1" thickBot="1" x14ac:dyDescent="0.35">
      <c r="A13" s="13"/>
      <c r="B13" s="14"/>
      <c r="C13" s="14" t="s">
        <v>82</v>
      </c>
      <c r="D13" s="39"/>
      <c r="E13" s="15"/>
      <c r="F13" s="14"/>
      <c r="G13" s="14"/>
      <c r="H13" s="14"/>
      <c r="I13" s="35" t="s">
        <v>109</v>
      </c>
      <c r="J13" s="14" t="s">
        <v>87</v>
      </c>
      <c r="N13" s="13"/>
      <c r="O13" s="14"/>
      <c r="P13" s="14" t="s">
        <v>82</v>
      </c>
      <c r="Q13" s="39"/>
      <c r="R13" s="15"/>
      <c r="S13" s="14"/>
      <c r="T13" s="14"/>
      <c r="U13" s="14"/>
      <c r="V13" s="35" t="s">
        <v>109</v>
      </c>
      <c r="W13" s="14" t="s">
        <v>87</v>
      </c>
    </row>
    <row r="14" spans="1:23" ht="40.049999999999997" customHeight="1" thickBot="1" x14ac:dyDescent="0.35">
      <c r="A14" s="13"/>
      <c r="B14" s="14"/>
      <c r="C14" s="14" t="s">
        <v>82</v>
      </c>
      <c r="D14" s="39"/>
      <c r="E14" s="15"/>
      <c r="F14" s="14"/>
      <c r="G14" s="14"/>
      <c r="H14" s="14"/>
      <c r="I14" s="35" t="s">
        <v>109</v>
      </c>
      <c r="J14" s="14" t="s">
        <v>87</v>
      </c>
      <c r="N14" s="13"/>
      <c r="O14" s="14"/>
      <c r="P14" s="14" t="s">
        <v>82</v>
      </c>
      <c r="Q14" s="39"/>
      <c r="R14" s="15"/>
      <c r="S14" s="14"/>
      <c r="T14" s="14"/>
      <c r="U14" s="14"/>
      <c r="V14" s="35" t="s">
        <v>109</v>
      </c>
      <c r="W14" s="14" t="s">
        <v>87</v>
      </c>
    </row>
    <row r="15" spans="1:23" ht="40.049999999999997" customHeight="1" thickBot="1" x14ac:dyDescent="0.35">
      <c r="A15" s="13"/>
      <c r="B15" s="14"/>
      <c r="C15" s="14" t="s">
        <v>82</v>
      </c>
      <c r="D15" s="39"/>
      <c r="E15" s="15"/>
      <c r="F15" s="14"/>
      <c r="G15" s="14"/>
      <c r="H15" s="14"/>
      <c r="I15" s="35" t="s">
        <v>109</v>
      </c>
      <c r="J15" s="14" t="s">
        <v>87</v>
      </c>
      <c r="N15" s="13"/>
      <c r="O15" s="14"/>
      <c r="P15" s="14" t="s">
        <v>82</v>
      </c>
      <c r="Q15" s="39"/>
      <c r="R15" s="15"/>
      <c r="S15" s="14"/>
      <c r="T15" s="14"/>
      <c r="U15" s="14"/>
      <c r="V15" s="35" t="s">
        <v>109</v>
      </c>
      <c r="W15" s="14" t="s">
        <v>87</v>
      </c>
    </row>
    <row r="16" spans="1:23" ht="40.049999999999997" customHeight="1" thickBot="1" x14ac:dyDescent="0.35">
      <c r="A16" s="13"/>
      <c r="B16" s="14"/>
      <c r="C16" s="14" t="s">
        <v>82</v>
      </c>
      <c r="D16" s="39"/>
      <c r="E16" s="15"/>
      <c r="F16" s="14"/>
      <c r="G16" s="14"/>
      <c r="H16" s="14"/>
      <c r="I16" s="35" t="s">
        <v>109</v>
      </c>
      <c r="J16" s="14" t="s">
        <v>87</v>
      </c>
      <c r="N16" s="13"/>
      <c r="O16" s="14"/>
      <c r="P16" s="14" t="s">
        <v>82</v>
      </c>
      <c r="Q16" s="39"/>
      <c r="R16" s="15"/>
      <c r="S16" s="14"/>
      <c r="T16" s="14"/>
      <c r="U16" s="14"/>
      <c r="V16" s="35" t="s">
        <v>109</v>
      </c>
      <c r="W16" s="14" t="s">
        <v>87</v>
      </c>
    </row>
    <row r="17" spans="1:4" ht="15" thickBot="1" x14ac:dyDescent="0.35"/>
    <row r="18" spans="1:4" ht="15" thickBot="1" x14ac:dyDescent="0.35">
      <c r="A18" s="4" t="s">
        <v>49</v>
      </c>
      <c r="C18" s="62" t="s">
        <v>50</v>
      </c>
      <c r="D18" s="63"/>
    </row>
  </sheetData>
  <mergeCells count="3">
    <mergeCell ref="A1:J1"/>
    <mergeCell ref="N1:W1"/>
    <mergeCell ref="C18:D1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2C66805-A88E-4994-BFF9-41C1BA42C080}">
          <x14:formula1>
            <xm:f>Reference!$A$15:$A$18</xm:f>
          </x14:formula1>
          <xm:sqref>C3:C16 P3:P16</xm:sqref>
        </x14:dataValidation>
        <x14:dataValidation type="list" allowBlank="1" showInputMessage="1" showErrorMessage="1" xr:uid="{FD205EE6-C7B2-4D0F-BE88-1723EADEA119}">
          <x14:formula1>
            <xm:f>Reference!$A$44:$A$50</xm:f>
          </x14:formula1>
          <xm:sqref>I3:I16 V3:V16</xm:sqref>
        </x14:dataValidation>
        <x14:dataValidation type="list" allowBlank="1" showInputMessage="1" showErrorMessage="1" xr:uid="{898C8096-F99E-47AD-9365-05683C46A3ED}">
          <x14:formula1>
            <xm:f>Reference!$A$21:$A$41</xm:f>
          </x14:formula1>
          <xm:sqref>J3:J16 W3:W16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C5EE-872C-4D8F-BF79-6348C70852D1}">
  <dimension ref="A1:L16"/>
  <sheetViews>
    <sheetView workbookViewId="0">
      <selection activeCell="F3" sqref="F3"/>
    </sheetView>
  </sheetViews>
  <sheetFormatPr defaultRowHeight="14.4" x14ac:dyDescent="0.3"/>
  <cols>
    <col min="2" max="2" width="12.6640625" customWidth="1"/>
    <col min="3" max="3" width="15.77734375" customWidth="1"/>
    <col min="4" max="4" width="12.5546875" customWidth="1"/>
    <col min="7" max="7" width="10.21875" customWidth="1"/>
    <col min="9" max="9" width="21.21875" customWidth="1"/>
    <col min="10" max="10" width="17.21875" customWidth="1"/>
    <col min="11" max="11" width="31.44140625" customWidth="1"/>
    <col min="12" max="12" width="32.5546875" customWidth="1"/>
  </cols>
  <sheetData>
    <row r="1" spans="1:12" ht="15" thickBot="1" x14ac:dyDescent="0.35"/>
    <row r="2" spans="1:12" ht="61.8" thickBot="1" x14ac:dyDescent="0.35">
      <c r="A2" s="9" t="s">
        <v>39</v>
      </c>
      <c r="B2" s="10" t="s">
        <v>28</v>
      </c>
      <c r="C2" s="10" t="s">
        <v>29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  <c r="I2" s="10" t="s">
        <v>35</v>
      </c>
      <c r="J2" s="16" t="s">
        <v>36</v>
      </c>
      <c r="K2" s="17" t="s">
        <v>45</v>
      </c>
      <c r="L2" s="24" t="s">
        <v>51</v>
      </c>
    </row>
    <row r="3" spans="1:12" ht="34.950000000000003" customHeight="1" thickBot="1" x14ac:dyDescent="0.35">
      <c r="A3" s="13"/>
      <c r="B3" s="14"/>
      <c r="C3" s="36" t="s">
        <v>82</v>
      </c>
      <c r="D3" s="39"/>
      <c r="E3" s="15"/>
      <c r="F3" s="14"/>
      <c r="G3" s="14"/>
      <c r="H3" s="14"/>
      <c r="I3" s="36" t="s">
        <v>109</v>
      </c>
      <c r="J3" s="37" t="s">
        <v>87</v>
      </c>
      <c r="K3" s="12" t="s">
        <v>44</v>
      </c>
      <c r="L3" s="25" t="s">
        <v>50</v>
      </c>
    </row>
    <row r="4" spans="1:12" ht="34.950000000000003" customHeight="1" thickBot="1" x14ac:dyDescent="0.35">
      <c r="A4" s="13"/>
      <c r="B4" s="14"/>
      <c r="C4" s="36" t="s">
        <v>82</v>
      </c>
      <c r="D4" s="39"/>
      <c r="E4" s="15"/>
      <c r="F4" s="14"/>
      <c r="G4" s="14"/>
      <c r="H4" s="14"/>
      <c r="I4" s="36" t="s">
        <v>109</v>
      </c>
      <c r="J4" s="37" t="s">
        <v>87</v>
      </c>
      <c r="K4" s="12" t="s">
        <v>44</v>
      </c>
      <c r="L4" s="25" t="s">
        <v>50</v>
      </c>
    </row>
    <row r="5" spans="1:12" ht="34.950000000000003" customHeight="1" thickBot="1" x14ac:dyDescent="0.35">
      <c r="A5" s="13"/>
      <c r="B5" s="14"/>
      <c r="C5" s="36" t="s">
        <v>82</v>
      </c>
      <c r="D5" s="39"/>
      <c r="E5" s="15"/>
      <c r="F5" s="14"/>
      <c r="G5" s="14"/>
      <c r="H5" s="14"/>
      <c r="I5" s="36" t="s">
        <v>109</v>
      </c>
      <c r="J5" s="37" t="s">
        <v>87</v>
      </c>
      <c r="K5" s="12" t="s">
        <v>44</v>
      </c>
      <c r="L5" s="25" t="s">
        <v>50</v>
      </c>
    </row>
    <row r="6" spans="1:12" ht="34.950000000000003" customHeight="1" thickBot="1" x14ac:dyDescent="0.35">
      <c r="A6" s="13"/>
      <c r="B6" s="14"/>
      <c r="C6" s="36" t="s">
        <v>82</v>
      </c>
      <c r="D6" s="39"/>
      <c r="E6" s="15"/>
      <c r="F6" s="14"/>
      <c r="G6" s="14"/>
      <c r="H6" s="14"/>
      <c r="I6" s="36" t="s">
        <v>109</v>
      </c>
      <c r="J6" s="37" t="s">
        <v>87</v>
      </c>
      <c r="K6" s="12" t="s">
        <v>44</v>
      </c>
      <c r="L6" s="25" t="s">
        <v>50</v>
      </c>
    </row>
    <row r="7" spans="1:12" ht="34.950000000000003" customHeight="1" thickBot="1" x14ac:dyDescent="0.35">
      <c r="A7" s="13"/>
      <c r="B7" s="14"/>
      <c r="C7" s="36" t="s">
        <v>82</v>
      </c>
      <c r="D7" s="39"/>
      <c r="E7" s="15"/>
      <c r="F7" s="14"/>
      <c r="G7" s="14"/>
      <c r="H7" s="14"/>
      <c r="I7" s="36" t="s">
        <v>109</v>
      </c>
      <c r="J7" s="37" t="s">
        <v>87</v>
      </c>
      <c r="K7" s="12" t="s">
        <v>44</v>
      </c>
      <c r="L7" s="25" t="s">
        <v>50</v>
      </c>
    </row>
    <row r="8" spans="1:12" ht="34.950000000000003" customHeight="1" thickBot="1" x14ac:dyDescent="0.35">
      <c r="A8" s="13"/>
      <c r="B8" s="14"/>
      <c r="C8" s="36" t="s">
        <v>82</v>
      </c>
      <c r="D8" s="39"/>
      <c r="E8" s="15"/>
      <c r="F8" s="14"/>
      <c r="G8" s="14"/>
      <c r="H8" s="14"/>
      <c r="I8" s="36" t="s">
        <v>109</v>
      </c>
      <c r="J8" s="37" t="s">
        <v>87</v>
      </c>
      <c r="K8" s="12" t="s">
        <v>44</v>
      </c>
      <c r="L8" s="25" t="s">
        <v>50</v>
      </c>
    </row>
    <row r="9" spans="1:12" ht="34.950000000000003" customHeight="1" thickBot="1" x14ac:dyDescent="0.35">
      <c r="A9" s="13"/>
      <c r="B9" s="14"/>
      <c r="C9" s="36" t="s">
        <v>82</v>
      </c>
      <c r="D9" s="39"/>
      <c r="E9" s="15"/>
      <c r="F9" s="14"/>
      <c r="G9" s="14"/>
      <c r="H9" s="14"/>
      <c r="I9" s="36" t="s">
        <v>109</v>
      </c>
      <c r="J9" s="37" t="s">
        <v>87</v>
      </c>
      <c r="K9" s="12" t="s">
        <v>44</v>
      </c>
      <c r="L9" s="25" t="s">
        <v>50</v>
      </c>
    </row>
    <row r="10" spans="1:12" ht="34.950000000000003" customHeight="1" thickBot="1" x14ac:dyDescent="0.35">
      <c r="A10" s="13"/>
      <c r="B10" s="14"/>
      <c r="C10" s="36" t="s">
        <v>82</v>
      </c>
      <c r="D10" s="39"/>
      <c r="E10" s="15"/>
      <c r="F10" s="14"/>
      <c r="G10" s="14"/>
      <c r="H10" s="14"/>
      <c r="I10" s="36" t="s">
        <v>109</v>
      </c>
      <c r="J10" s="37" t="s">
        <v>87</v>
      </c>
      <c r="K10" s="12" t="s">
        <v>44</v>
      </c>
      <c r="L10" s="25" t="s">
        <v>50</v>
      </c>
    </row>
    <row r="11" spans="1:12" ht="34.950000000000003" customHeight="1" thickBot="1" x14ac:dyDescent="0.35">
      <c r="A11" s="13"/>
      <c r="B11" s="14"/>
      <c r="C11" s="36" t="s">
        <v>82</v>
      </c>
      <c r="D11" s="39"/>
      <c r="E11" s="15"/>
      <c r="F11" s="14"/>
      <c r="G11" s="14"/>
      <c r="H11" s="14"/>
      <c r="I11" s="36" t="s">
        <v>109</v>
      </c>
      <c r="J11" s="37" t="s">
        <v>87</v>
      </c>
      <c r="K11" s="12" t="s">
        <v>44</v>
      </c>
      <c r="L11" s="25" t="s">
        <v>50</v>
      </c>
    </row>
    <row r="12" spans="1:12" ht="34.950000000000003" customHeight="1" thickBot="1" x14ac:dyDescent="0.35">
      <c r="A12" s="13"/>
      <c r="B12" s="14"/>
      <c r="C12" s="36" t="s">
        <v>82</v>
      </c>
      <c r="D12" s="39"/>
      <c r="E12" s="15"/>
      <c r="F12" s="14"/>
      <c r="G12" s="14"/>
      <c r="H12" s="14"/>
      <c r="I12" s="36" t="s">
        <v>109</v>
      </c>
      <c r="J12" s="37" t="s">
        <v>87</v>
      </c>
      <c r="K12" s="12" t="s">
        <v>44</v>
      </c>
      <c r="L12" s="25" t="s">
        <v>50</v>
      </c>
    </row>
    <row r="13" spans="1:12" ht="34.950000000000003" customHeight="1" thickBot="1" x14ac:dyDescent="0.35">
      <c r="A13" s="13"/>
      <c r="B13" s="14"/>
      <c r="C13" s="36" t="s">
        <v>82</v>
      </c>
      <c r="D13" s="39"/>
      <c r="E13" s="15"/>
      <c r="F13" s="14"/>
      <c r="G13" s="14"/>
      <c r="H13" s="14"/>
      <c r="I13" s="36" t="s">
        <v>109</v>
      </c>
      <c r="J13" s="37" t="s">
        <v>87</v>
      </c>
      <c r="K13" s="12" t="s">
        <v>44</v>
      </c>
      <c r="L13" s="25" t="s">
        <v>50</v>
      </c>
    </row>
    <row r="14" spans="1:12" ht="34.950000000000003" customHeight="1" thickBot="1" x14ac:dyDescent="0.35">
      <c r="A14" s="13"/>
      <c r="B14" s="14"/>
      <c r="C14" s="36" t="s">
        <v>82</v>
      </c>
      <c r="D14" s="39"/>
      <c r="E14" s="15"/>
      <c r="F14" s="14"/>
      <c r="G14" s="14"/>
      <c r="H14" s="14"/>
      <c r="I14" s="36" t="s">
        <v>109</v>
      </c>
      <c r="J14" s="37" t="s">
        <v>87</v>
      </c>
      <c r="K14" s="12" t="s">
        <v>44</v>
      </c>
      <c r="L14" s="25" t="s">
        <v>50</v>
      </c>
    </row>
    <row r="15" spans="1:12" ht="34.950000000000003" customHeight="1" thickBot="1" x14ac:dyDescent="0.35">
      <c r="A15" s="13"/>
      <c r="B15" s="14"/>
      <c r="C15" s="36" t="s">
        <v>82</v>
      </c>
      <c r="D15" s="39"/>
      <c r="E15" s="15"/>
      <c r="F15" s="14"/>
      <c r="G15" s="14"/>
      <c r="H15" s="14"/>
      <c r="I15" s="36" t="s">
        <v>109</v>
      </c>
      <c r="J15" s="37" t="s">
        <v>87</v>
      </c>
      <c r="K15" s="12" t="s">
        <v>44</v>
      </c>
      <c r="L15" s="25" t="s">
        <v>50</v>
      </c>
    </row>
    <row r="16" spans="1:12" ht="34.950000000000003" customHeight="1" thickBot="1" x14ac:dyDescent="0.35">
      <c r="A16" s="13"/>
      <c r="B16" s="14"/>
      <c r="C16" s="36" t="s">
        <v>82</v>
      </c>
      <c r="D16" s="39"/>
      <c r="E16" s="15"/>
      <c r="F16" s="14"/>
      <c r="G16" s="14"/>
      <c r="H16" s="14"/>
      <c r="I16" s="36" t="s">
        <v>109</v>
      </c>
      <c r="J16" s="37" t="s">
        <v>87</v>
      </c>
      <c r="K16" s="12" t="s">
        <v>44</v>
      </c>
      <c r="L16" s="25" t="s">
        <v>50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BEB462-B664-4C99-B2CD-8E034DD6A5DC}">
          <x14:formula1>
            <xm:f>Reference!$A$9:$A$12</xm:f>
          </x14:formula1>
          <xm:sqref>K3:K16</xm:sqref>
        </x14:dataValidation>
        <x14:dataValidation type="list" allowBlank="1" showInputMessage="1" showErrorMessage="1" xr:uid="{FBA52F43-1904-4F63-9646-2A858DE926C6}">
          <x14:formula1>
            <xm:f>Reference!$A$15:$A$18</xm:f>
          </x14:formula1>
          <xm:sqref>C3:C16</xm:sqref>
        </x14:dataValidation>
        <x14:dataValidation type="list" allowBlank="1" showInputMessage="1" showErrorMessage="1" xr:uid="{6C6EA661-E1A9-462C-9972-6AF608743D72}">
          <x14:formula1>
            <xm:f>Reference!$A$44:$A$50</xm:f>
          </x14:formula1>
          <xm:sqref>I3:I16</xm:sqref>
        </x14:dataValidation>
        <x14:dataValidation type="list" allowBlank="1" showInputMessage="1" showErrorMessage="1" xr:uid="{1BEC4E21-EEF8-4553-B9A2-F9C1E17E5749}">
          <x14:formula1>
            <xm:f>Reference!$A$21:$A$41</xm:f>
          </x14:formula1>
          <xm:sqref>J3:J16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B43A-F78D-4E70-AD37-45A163C29208}">
  <dimension ref="A1:T20"/>
  <sheetViews>
    <sheetView workbookViewId="0">
      <selection activeCell="K25" sqref="K25"/>
    </sheetView>
  </sheetViews>
  <sheetFormatPr defaultRowHeight="14.4" x14ac:dyDescent="0.3"/>
  <sheetData>
    <row r="1" spans="1:20" ht="24" thickBot="1" x14ac:dyDescent="0.5">
      <c r="A1" s="18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9"/>
    </row>
    <row r="2" spans="1:20" x14ac:dyDescent="0.3">
      <c r="A2" s="1" t="s">
        <v>0</v>
      </c>
      <c r="B2" s="5"/>
      <c r="C2" s="43" t="s">
        <v>1</v>
      </c>
      <c r="D2" s="43"/>
      <c r="E2" s="43"/>
      <c r="F2" s="43"/>
      <c r="G2" s="43"/>
      <c r="H2" s="43"/>
      <c r="I2" s="44"/>
      <c r="L2" s="1" t="s">
        <v>10</v>
      </c>
      <c r="M2" s="2"/>
      <c r="N2" s="40" t="s">
        <v>11</v>
      </c>
      <c r="O2" s="40"/>
      <c r="P2" s="40"/>
      <c r="Q2" s="41"/>
      <c r="R2" s="40"/>
      <c r="S2" s="40"/>
      <c r="T2" s="42"/>
    </row>
    <row r="3" spans="1:20" x14ac:dyDescent="0.3">
      <c r="A3" s="3" t="s">
        <v>2</v>
      </c>
      <c r="B3" s="6"/>
      <c r="C3" s="45" t="s">
        <v>3</v>
      </c>
      <c r="D3" s="45"/>
      <c r="E3" s="45"/>
      <c r="F3" s="45"/>
      <c r="G3" s="45"/>
      <c r="H3" s="45"/>
      <c r="I3" s="46"/>
      <c r="L3" s="3" t="s">
        <v>12</v>
      </c>
      <c r="M3" s="48" t="s">
        <v>13</v>
      </c>
      <c r="N3" s="48"/>
      <c r="O3" s="48"/>
      <c r="P3" s="48"/>
      <c r="Q3" s="4" t="s">
        <v>6</v>
      </c>
      <c r="R3" s="48" t="s">
        <v>14</v>
      </c>
      <c r="S3" s="48"/>
      <c r="T3" s="49"/>
    </row>
    <row r="4" spans="1:20" ht="15" thickBot="1" x14ac:dyDescent="0.35">
      <c r="A4" s="3" t="s">
        <v>4</v>
      </c>
      <c r="B4" s="47" t="s">
        <v>5</v>
      </c>
      <c r="C4" s="48"/>
      <c r="D4" s="48"/>
      <c r="E4" s="48"/>
      <c r="F4" s="48"/>
      <c r="G4" s="48"/>
      <c r="H4" s="48"/>
      <c r="I4" s="49"/>
      <c r="L4" s="8" t="s">
        <v>15</v>
      </c>
      <c r="M4" s="60" t="s">
        <v>16</v>
      </c>
      <c r="N4" s="60"/>
      <c r="O4" s="60"/>
      <c r="P4" s="60"/>
      <c r="Q4" s="7" t="s">
        <v>17</v>
      </c>
      <c r="R4" s="60" t="s">
        <v>18</v>
      </c>
      <c r="S4" s="60"/>
      <c r="T4" s="64"/>
    </row>
    <row r="5" spans="1:20" ht="15" thickBot="1" x14ac:dyDescent="0.35">
      <c r="A5" s="8" t="s">
        <v>6</v>
      </c>
      <c r="B5" s="65" t="s">
        <v>7</v>
      </c>
      <c r="C5" s="60"/>
      <c r="D5" s="60"/>
      <c r="E5" s="60"/>
      <c r="F5" s="7" t="s">
        <v>8</v>
      </c>
      <c r="G5" s="60" t="s">
        <v>9</v>
      </c>
      <c r="H5" s="60"/>
      <c r="I5" s="64"/>
      <c r="T5" s="20"/>
    </row>
    <row r="6" spans="1:20" ht="15" thickBot="1" x14ac:dyDescent="0.3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12" spans="1:20" ht="15" thickBot="1" x14ac:dyDescent="0.35"/>
    <row r="13" spans="1:20" ht="24" thickBot="1" x14ac:dyDescent="0.5">
      <c r="A13" s="18" t="s">
        <v>26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9"/>
    </row>
    <row r="14" spans="1:20" x14ac:dyDescent="0.3">
      <c r="A14" s="1" t="s">
        <v>0</v>
      </c>
      <c r="B14" s="5"/>
      <c r="C14" s="43" t="s">
        <v>1</v>
      </c>
      <c r="D14" s="43"/>
      <c r="E14" s="43"/>
      <c r="F14" s="43"/>
      <c r="G14" s="43"/>
      <c r="H14" s="43"/>
      <c r="I14" s="44"/>
      <c r="L14" s="1" t="s">
        <v>10</v>
      </c>
      <c r="M14" s="2"/>
      <c r="N14" s="40" t="s">
        <v>11</v>
      </c>
      <c r="O14" s="40"/>
      <c r="P14" s="40"/>
      <c r="Q14" s="41"/>
      <c r="R14" s="40"/>
      <c r="S14" s="40"/>
      <c r="T14" s="42"/>
    </row>
    <row r="15" spans="1:20" x14ac:dyDescent="0.3">
      <c r="A15" s="3" t="s">
        <v>2</v>
      </c>
      <c r="B15" s="6"/>
      <c r="C15" s="45" t="s">
        <v>3</v>
      </c>
      <c r="D15" s="45"/>
      <c r="E15" s="45"/>
      <c r="F15" s="45"/>
      <c r="G15" s="45"/>
      <c r="H15" s="45"/>
      <c r="I15" s="46"/>
      <c r="L15" s="3" t="s">
        <v>12</v>
      </c>
      <c r="M15" s="48" t="s">
        <v>13</v>
      </c>
      <c r="N15" s="48"/>
      <c r="O15" s="48"/>
      <c r="P15" s="48"/>
      <c r="Q15" s="4" t="s">
        <v>6</v>
      </c>
      <c r="R15" s="48" t="s">
        <v>14</v>
      </c>
      <c r="S15" s="48"/>
      <c r="T15" s="49"/>
    </row>
    <row r="16" spans="1:20" ht="15" thickBot="1" x14ac:dyDescent="0.35">
      <c r="A16" s="3" t="s">
        <v>4</v>
      </c>
      <c r="B16" s="47" t="s">
        <v>5</v>
      </c>
      <c r="C16" s="48"/>
      <c r="D16" s="48"/>
      <c r="E16" s="48"/>
      <c r="F16" s="48"/>
      <c r="G16" s="48"/>
      <c r="H16" s="48"/>
      <c r="I16" s="49"/>
      <c r="L16" s="8" t="s">
        <v>15</v>
      </c>
      <c r="M16" s="60" t="s">
        <v>16</v>
      </c>
      <c r="N16" s="60"/>
      <c r="O16" s="60"/>
      <c r="P16" s="60"/>
      <c r="Q16" s="7" t="s">
        <v>17</v>
      </c>
      <c r="R16" s="60" t="s">
        <v>18</v>
      </c>
      <c r="S16" s="60"/>
      <c r="T16" s="64"/>
    </row>
    <row r="17" spans="1:20" ht="15" thickBot="1" x14ac:dyDescent="0.35">
      <c r="A17" s="8" t="s">
        <v>6</v>
      </c>
      <c r="B17" s="65" t="s">
        <v>7</v>
      </c>
      <c r="C17" s="60"/>
      <c r="D17" s="60"/>
      <c r="E17" s="60"/>
      <c r="F17" s="7" t="s">
        <v>8</v>
      </c>
      <c r="G17" s="60" t="s">
        <v>9</v>
      </c>
      <c r="H17" s="60"/>
      <c r="I17" s="64"/>
      <c r="T17" s="20"/>
    </row>
    <row r="18" spans="1:20" ht="15" thickBot="1" x14ac:dyDescent="0.3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</row>
    <row r="19" spans="1:20" ht="15" thickBot="1" x14ac:dyDescent="0.35"/>
    <row r="20" spans="1:20" ht="15" thickBot="1" x14ac:dyDescent="0.35">
      <c r="A20" s="4" t="s">
        <v>49</v>
      </c>
      <c r="C20" s="62" t="s">
        <v>50</v>
      </c>
      <c r="D20" s="63"/>
    </row>
  </sheetData>
  <mergeCells count="21">
    <mergeCell ref="C2:I2"/>
    <mergeCell ref="C3:I3"/>
    <mergeCell ref="B4:I4"/>
    <mergeCell ref="B5:E5"/>
    <mergeCell ref="G5:I5"/>
    <mergeCell ref="N2:T2"/>
    <mergeCell ref="M3:P3"/>
    <mergeCell ref="R3:T3"/>
    <mergeCell ref="M4:P4"/>
    <mergeCell ref="R4:T4"/>
    <mergeCell ref="C20:D20"/>
    <mergeCell ref="N14:T14"/>
    <mergeCell ref="M15:P15"/>
    <mergeCell ref="R15:T15"/>
    <mergeCell ref="M16:P16"/>
    <mergeCell ref="R16:T16"/>
    <mergeCell ref="C14:I14"/>
    <mergeCell ref="C15:I15"/>
    <mergeCell ref="B16:I16"/>
    <mergeCell ref="B17:E17"/>
    <mergeCell ref="G17:I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C8BB-EE4C-46DB-95AC-0DC1C92C4385}">
  <dimension ref="A1:M4"/>
  <sheetViews>
    <sheetView workbookViewId="0">
      <selection activeCell="K22" sqref="K22"/>
    </sheetView>
  </sheetViews>
  <sheetFormatPr defaultRowHeight="14.4" x14ac:dyDescent="0.3"/>
  <cols>
    <col min="1" max="1" width="10.44140625" bestFit="1" customWidth="1"/>
    <col min="2" max="2" width="32.109375" bestFit="1" customWidth="1"/>
    <col min="3" max="3" width="11.77734375" bestFit="1" customWidth="1"/>
    <col min="4" max="4" width="34.33203125" bestFit="1" customWidth="1"/>
    <col min="5" max="5" width="31.88671875" bestFit="1" customWidth="1"/>
    <col min="6" max="6" width="24.77734375" bestFit="1" customWidth="1"/>
    <col min="7" max="7" width="26.88671875" bestFit="1" customWidth="1"/>
    <col min="8" max="8" width="27.44140625" bestFit="1" customWidth="1"/>
    <col min="9" max="9" width="22.6640625" bestFit="1" customWidth="1"/>
    <col min="10" max="10" width="46.44140625" bestFit="1" customWidth="1"/>
    <col min="11" max="11" width="9.33203125" bestFit="1" customWidth="1"/>
  </cols>
  <sheetData>
    <row r="1" spans="1:13" x14ac:dyDescent="0.3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62</v>
      </c>
      <c r="L1" t="s">
        <v>63</v>
      </c>
    </row>
    <row r="2" spans="1:13" x14ac:dyDescent="0.3">
      <c r="A2" s="26"/>
      <c r="B2" s="27" t="str">
        <f>'Account Information'!C2</f>
        <v>&lt;&lt;Please fill in your company name&gt;&gt;</v>
      </c>
      <c r="C2" s="26"/>
      <c r="D2" s="26" t="str">
        <f>'Account Information'!C3</f>
        <v>&lt;&lt;Please fill in your department name&gt;&gt;</v>
      </c>
      <c r="E2" s="26" t="str">
        <f>'Account Information'!C7</f>
        <v>&lt;&lt;Please fill in your contact person&gt;&gt;</v>
      </c>
      <c r="F2" s="26" t="str">
        <f>'Account Information'!B8</f>
        <v>&lt;&lt;Contact person position&gt;&gt;</v>
      </c>
      <c r="G2" s="26" t="str">
        <f>'Account Information'!G8</f>
        <v>&lt;&lt;Contact person Phone No.&gt;&gt;</v>
      </c>
      <c r="H2" s="26" t="str">
        <f>'Account Information'!G9</f>
        <v>&lt;&lt;Contact person Mobile No.&gt;&gt;</v>
      </c>
      <c r="I2" s="26" t="str">
        <f>'Account Information'!B9</f>
        <v>&lt;&lt;Contact person email&gt;&gt;</v>
      </c>
      <c r="J2" s="26" t="str">
        <f>'Account Information'!B4</f>
        <v>&lt;&lt;Please fill in your company or department address&gt;&gt;</v>
      </c>
      <c r="K2" s="28"/>
      <c r="L2" s="28"/>
      <c r="M2" t="s">
        <v>79</v>
      </c>
    </row>
    <row r="3" spans="1:13" x14ac:dyDescent="0.3">
      <c r="A3" s="31">
        <f>A2</f>
        <v>0</v>
      </c>
      <c r="B3" s="32" t="str">
        <f>'Facility information'!C14</f>
        <v>&lt;&lt;Please fill in your company name&gt;&gt;</v>
      </c>
      <c r="C3" s="31">
        <f>C2</f>
        <v>0</v>
      </c>
      <c r="D3" s="31" t="str">
        <f>'Facility information'!C3</f>
        <v>&lt;&lt;Please fill in your department name&gt;&gt;</v>
      </c>
      <c r="E3" s="31" t="str">
        <f>E2</f>
        <v>&lt;&lt;Please fill in your contact person&gt;&gt;</v>
      </c>
      <c r="F3" s="31" t="str">
        <f>F2</f>
        <v>&lt;&lt;Contact person position&gt;&gt;</v>
      </c>
      <c r="G3" s="31" t="str">
        <f>G2</f>
        <v>&lt;&lt;Contact person Phone No.&gt;&gt;</v>
      </c>
      <c r="H3" s="31" t="str">
        <f>H2</f>
        <v>&lt;&lt;Contact person Mobile No.&gt;&gt;</v>
      </c>
      <c r="I3" s="31" t="str">
        <f>I2</f>
        <v>&lt;&lt;Contact person email&gt;&gt;</v>
      </c>
      <c r="J3" s="31" t="str">
        <f>'Facility information'!B4</f>
        <v>&lt;&lt;Please fill in your company or department address&gt;&gt;</v>
      </c>
      <c r="K3" s="31">
        <f>K2</f>
        <v>0</v>
      </c>
      <c r="L3" s="31">
        <f>L2</f>
        <v>0</v>
      </c>
      <c r="M3" t="s">
        <v>80</v>
      </c>
    </row>
    <row r="4" spans="1:13" x14ac:dyDescent="0.3">
      <c r="A4" s="33">
        <f>A2</f>
        <v>0</v>
      </c>
      <c r="B4" s="34" t="str">
        <f>B2</f>
        <v>&lt;&lt;Please fill in your company name&gt;&gt;</v>
      </c>
      <c r="C4" s="33">
        <f>C2</f>
        <v>0</v>
      </c>
      <c r="D4" s="33" t="str">
        <f>D2</f>
        <v>&lt;&lt;Please fill in your department name&gt;&gt;</v>
      </c>
      <c r="E4" s="33" t="str">
        <f>'Facility information'!N14</f>
        <v>&lt;&lt;Please fill in your contact person&gt;&gt;</v>
      </c>
      <c r="F4" s="33" t="str">
        <f>'Facility information'!M15</f>
        <v>&lt;&lt;Contact person position&gt;&gt;</v>
      </c>
      <c r="G4" s="33" t="str">
        <f>'Facility information'!R15</f>
        <v>&lt;&lt;Contact person Phone No.&gt;&gt;</v>
      </c>
      <c r="H4" s="33" t="str">
        <f>'Facility information'!R16</f>
        <v>&lt;&lt;Contact person Mobile No.&gt;&gt;</v>
      </c>
      <c r="I4" s="33" t="str">
        <f>'Facility information'!M16</f>
        <v>&lt;&lt;Contact person email&gt;&gt;</v>
      </c>
      <c r="J4" s="33" t="str">
        <f>J2</f>
        <v>&lt;&lt;Please fill in your company or department address&gt;&gt;</v>
      </c>
      <c r="K4" s="33">
        <f>K2</f>
        <v>0</v>
      </c>
      <c r="L4" s="33">
        <f>L2</f>
        <v>0</v>
      </c>
      <c r="M4" t="s">
        <v>81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77E2-8ECF-4111-8FD4-B9EB71BCF4DD}">
  <dimension ref="A1:R32"/>
  <sheetViews>
    <sheetView topLeftCell="E1" workbookViewId="0">
      <selection activeCell="U39" sqref="U39"/>
    </sheetView>
  </sheetViews>
  <sheetFormatPr defaultRowHeight="14.4" x14ac:dyDescent="0.3"/>
  <cols>
    <col min="1" max="1" width="10.44140625" bestFit="1" customWidth="1"/>
    <col min="2" max="2" width="11.77734375" bestFit="1" customWidth="1"/>
    <col min="3" max="3" width="11.21875" bestFit="1" customWidth="1"/>
    <col min="4" max="4" width="9.6640625" customWidth="1"/>
    <col min="5" max="5" width="11.44140625" bestFit="1" customWidth="1"/>
    <col min="6" max="6" width="19.5546875" customWidth="1"/>
    <col min="7" max="7" width="10.5546875" bestFit="1" customWidth="1"/>
    <col min="9" max="9" width="12.109375" customWidth="1"/>
    <col min="10" max="10" width="12.6640625" bestFit="1" customWidth="1"/>
    <col min="11" max="11" width="13.5546875" customWidth="1"/>
    <col min="12" max="12" width="10.88671875" bestFit="1" customWidth="1"/>
    <col min="14" max="14" width="10.5546875" bestFit="1" customWidth="1"/>
    <col min="15" max="15" width="18.6640625" bestFit="1" customWidth="1"/>
    <col min="16" max="16" width="8.21875" bestFit="1" customWidth="1"/>
  </cols>
  <sheetData>
    <row r="1" spans="1:18" x14ac:dyDescent="0.3">
      <c r="A1" t="s">
        <v>52</v>
      </c>
      <c r="B1" t="s">
        <v>54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62</v>
      </c>
      <c r="J1" t="s">
        <v>70</v>
      </c>
      <c r="K1" t="s">
        <v>71</v>
      </c>
      <c r="L1" t="s">
        <v>72</v>
      </c>
      <c r="M1" t="s">
        <v>34</v>
      </c>
      <c r="N1" t="s">
        <v>73</v>
      </c>
      <c r="O1" t="s">
        <v>74</v>
      </c>
      <c r="P1" t="s">
        <v>75</v>
      </c>
      <c r="Q1" t="s">
        <v>76</v>
      </c>
      <c r="R1" t="s">
        <v>77</v>
      </c>
    </row>
    <row r="2" spans="1:18" x14ac:dyDescent="0.3">
      <c r="A2" s="29">
        <f>'Template for Account Data'!A$2</f>
        <v>0</v>
      </c>
      <c r="B2" s="29">
        <f>'Template for Account Data'!C$2</f>
        <v>0</v>
      </c>
      <c r="C2" s="29"/>
      <c r="D2" s="29">
        <f>'Change User'!A3</f>
        <v>0</v>
      </c>
      <c r="E2" s="29">
        <f>'Change User'!D3</f>
        <v>0</v>
      </c>
      <c r="F2" s="29">
        <f>'[1]Participant Information'!C3</f>
        <v>0</v>
      </c>
      <c r="G2" s="30">
        <f>'Change User'!E3</f>
        <v>0</v>
      </c>
      <c r="H2" s="29" t="str">
        <f>IF('Change User'!C3="Male","M",IF('Change User'!C3="Female","F","-"))</f>
        <v>-</v>
      </c>
      <c r="I2" s="29">
        <f>'Template for Account Data'!K$2</f>
        <v>0</v>
      </c>
      <c r="J2" s="29"/>
      <c r="K2" s="29"/>
      <c r="L2" s="29" t="str">
        <f>IF('Change User'!I3="Finger","Ring","Whole")</f>
        <v>Whole</v>
      </c>
      <c r="M2" s="29" t="str">
        <f>'Change User'!I3</f>
        <v>Please choose your wearing position of dosimeter</v>
      </c>
      <c r="N2" s="29">
        <f>'Change User'!H3</f>
        <v>0</v>
      </c>
      <c r="O2" s="29" t="str">
        <f>IF(M2="Thyroid Shield","Y","N")</f>
        <v>N</v>
      </c>
      <c r="P2" s="29" t="s">
        <v>78</v>
      </c>
      <c r="Q2" s="29"/>
      <c r="R2" s="29" t="str">
        <f>IF(O2="Y","S","N")</f>
        <v>N</v>
      </c>
    </row>
    <row r="3" spans="1:18" x14ac:dyDescent="0.3">
      <c r="A3" s="29">
        <f>'Template for Account Data'!A$2</f>
        <v>0</v>
      </c>
      <c r="B3" s="29">
        <f>'Template for Account Data'!C$2</f>
        <v>0</v>
      </c>
      <c r="C3" s="29"/>
      <c r="D3" s="29">
        <f>'Change User'!A4</f>
        <v>0</v>
      </c>
      <c r="E3" s="29">
        <f>'Change User'!D4</f>
        <v>0</v>
      </c>
      <c r="F3" s="29">
        <f>'[1]Participant Information'!C4</f>
        <v>0</v>
      </c>
      <c r="G3" s="30">
        <f>'Change User'!E4</f>
        <v>0</v>
      </c>
      <c r="H3" s="29" t="str">
        <f>IF('Change User'!C4="Male","M",IF('Change User'!C4="Female","F","-"))</f>
        <v>-</v>
      </c>
      <c r="I3" s="29">
        <f>'Template for Account Data'!K$2</f>
        <v>0</v>
      </c>
      <c r="J3" s="29"/>
      <c r="K3" s="29"/>
      <c r="L3" s="29" t="str">
        <f>IF('Change User'!I4="Finger","Ring","Whole")</f>
        <v>Whole</v>
      </c>
      <c r="M3" s="29" t="str">
        <f>'Change User'!I4</f>
        <v>Please choose your wearing position of dosimeter</v>
      </c>
      <c r="N3" s="29">
        <f>'[1]Participant Information'!I4</f>
        <v>0</v>
      </c>
      <c r="O3" s="29" t="str">
        <f t="shared" ref="O3:O15" si="0">IF(M3="Thyroid Shield","Y","N")</f>
        <v>N</v>
      </c>
      <c r="P3" s="29" t="s">
        <v>78</v>
      </c>
      <c r="Q3" s="29"/>
      <c r="R3" s="29" t="str">
        <f t="shared" ref="R3:R15" si="1">IF(O3="Y","S","N")</f>
        <v>N</v>
      </c>
    </row>
    <row r="4" spans="1:18" x14ac:dyDescent="0.3">
      <c r="A4" s="29">
        <f>'Template for Account Data'!A$2</f>
        <v>0</v>
      </c>
      <c r="B4" s="29">
        <f>'Template for Account Data'!C$2</f>
        <v>0</v>
      </c>
      <c r="C4" s="29"/>
      <c r="D4" s="29">
        <f>'Change User'!A5</f>
        <v>0</v>
      </c>
      <c r="E4" s="29">
        <f>'Change User'!D5</f>
        <v>0</v>
      </c>
      <c r="F4" s="29">
        <f>'[1]Participant Information'!C5</f>
        <v>0</v>
      </c>
      <c r="G4" s="30">
        <f>'Change User'!E5</f>
        <v>0</v>
      </c>
      <c r="H4" s="29" t="str">
        <f>IF('Change User'!C5="Male","M",IF('Change User'!C5="Female","F","-"))</f>
        <v>-</v>
      </c>
      <c r="I4" s="29">
        <f>'Template for Account Data'!K$2</f>
        <v>0</v>
      </c>
      <c r="J4" s="29"/>
      <c r="K4" s="29"/>
      <c r="L4" s="29" t="str">
        <f>IF('Change User'!I5="Finger","Ring","Whole")</f>
        <v>Whole</v>
      </c>
      <c r="M4" s="29" t="str">
        <f>'Change User'!I5</f>
        <v>Please choose your wearing position of dosimeter</v>
      </c>
      <c r="N4" s="29">
        <f>'[1]Participant Information'!I5</f>
        <v>0</v>
      </c>
      <c r="O4" s="29" t="str">
        <f t="shared" si="0"/>
        <v>N</v>
      </c>
      <c r="P4" s="29" t="s">
        <v>78</v>
      </c>
      <c r="Q4" s="29"/>
      <c r="R4" s="29" t="str">
        <f t="shared" si="1"/>
        <v>N</v>
      </c>
    </row>
    <row r="5" spans="1:18" x14ac:dyDescent="0.3">
      <c r="A5" s="29">
        <f>'Template for Account Data'!A$2</f>
        <v>0</v>
      </c>
      <c r="B5" s="29">
        <f>'Template for Account Data'!C$2</f>
        <v>0</v>
      </c>
      <c r="C5" s="29"/>
      <c r="D5" s="29">
        <f>'Change User'!A6</f>
        <v>0</v>
      </c>
      <c r="E5" s="29">
        <f>'Change User'!D6</f>
        <v>0</v>
      </c>
      <c r="F5" s="29">
        <f>'[1]Participant Information'!C6</f>
        <v>0</v>
      </c>
      <c r="G5" s="30">
        <f>'Change User'!E6</f>
        <v>0</v>
      </c>
      <c r="H5" s="29" t="str">
        <f>IF('Change User'!C6="Male","M",IF('Change User'!C6="Female","F","-"))</f>
        <v>-</v>
      </c>
      <c r="I5" s="29">
        <f>'Template for Account Data'!K$2</f>
        <v>0</v>
      </c>
      <c r="J5" s="29"/>
      <c r="K5" s="29"/>
      <c r="L5" s="29" t="str">
        <f>IF('Change User'!I6="Finger","Ring","Whole")</f>
        <v>Whole</v>
      </c>
      <c r="M5" s="29" t="str">
        <f>'Change User'!I6</f>
        <v>Please choose your wearing position of dosimeter</v>
      </c>
      <c r="N5" s="29">
        <f>'[1]Participant Information'!I6</f>
        <v>0</v>
      </c>
      <c r="O5" s="29" t="str">
        <f t="shared" si="0"/>
        <v>N</v>
      </c>
      <c r="P5" s="29" t="s">
        <v>78</v>
      </c>
      <c r="Q5" s="29"/>
      <c r="R5" s="29" t="str">
        <f t="shared" si="1"/>
        <v>N</v>
      </c>
    </row>
    <row r="6" spans="1:18" x14ac:dyDescent="0.3">
      <c r="A6" s="29">
        <f>'Template for Account Data'!A$2</f>
        <v>0</v>
      </c>
      <c r="B6" s="29">
        <f>'Template for Account Data'!C$2</f>
        <v>0</v>
      </c>
      <c r="C6" s="29"/>
      <c r="D6" s="29">
        <f>'Change User'!A7</f>
        <v>0</v>
      </c>
      <c r="E6" s="29">
        <f>'Change User'!D7</f>
        <v>0</v>
      </c>
      <c r="F6" s="29">
        <f>'[1]Participant Information'!C7</f>
        <v>0</v>
      </c>
      <c r="G6" s="30">
        <f>'Change User'!E7</f>
        <v>0</v>
      </c>
      <c r="H6" s="29" t="str">
        <f>IF('Change User'!C7="Male","M",IF('Change User'!C7="Female","F","-"))</f>
        <v>-</v>
      </c>
      <c r="I6" s="29">
        <f>'Template for Account Data'!K$2</f>
        <v>0</v>
      </c>
      <c r="J6" s="29"/>
      <c r="K6" s="29"/>
      <c r="L6" s="29" t="str">
        <f>IF('Change User'!I7="Finger","Ring","Whole")</f>
        <v>Whole</v>
      </c>
      <c r="M6" s="29" t="str">
        <f>'Change User'!I7</f>
        <v>Please choose your wearing position of dosimeter</v>
      </c>
      <c r="N6" s="29">
        <f>'[1]Participant Information'!I7</f>
        <v>0</v>
      </c>
      <c r="O6" s="29" t="str">
        <f t="shared" si="0"/>
        <v>N</v>
      </c>
      <c r="P6" s="29" t="s">
        <v>78</v>
      </c>
      <c r="Q6" s="29"/>
      <c r="R6" s="29" t="str">
        <f t="shared" si="1"/>
        <v>N</v>
      </c>
    </row>
    <row r="7" spans="1:18" x14ac:dyDescent="0.3">
      <c r="A7" s="29">
        <f>'Template for Account Data'!A$2</f>
        <v>0</v>
      </c>
      <c r="B7" s="29">
        <f>'Template for Account Data'!C$2</f>
        <v>0</v>
      </c>
      <c r="C7" s="29"/>
      <c r="D7" s="29">
        <f>'Change User'!A8</f>
        <v>0</v>
      </c>
      <c r="E7" s="29">
        <f>'Change User'!D8</f>
        <v>0</v>
      </c>
      <c r="F7" s="29">
        <f>'[1]Participant Information'!C8</f>
        <v>0</v>
      </c>
      <c r="G7" s="30">
        <f>'Change User'!E8</f>
        <v>0</v>
      </c>
      <c r="H7" s="29" t="str">
        <f>IF('Change User'!C8="Male","M",IF('Change User'!C8="Female","F","-"))</f>
        <v>-</v>
      </c>
      <c r="I7" s="29">
        <f>'Template for Account Data'!K$2</f>
        <v>0</v>
      </c>
      <c r="J7" s="29"/>
      <c r="K7" s="29"/>
      <c r="L7" s="29" t="str">
        <f>IF('Change User'!I8="Finger","Ring","Whole")</f>
        <v>Whole</v>
      </c>
      <c r="M7" s="29" t="str">
        <f>'Change User'!I8</f>
        <v>Please choose your wearing position of dosimeter</v>
      </c>
      <c r="N7" s="29">
        <f>'[1]Participant Information'!I8</f>
        <v>0</v>
      </c>
      <c r="O7" s="29" t="str">
        <f t="shared" si="0"/>
        <v>N</v>
      </c>
      <c r="P7" s="29" t="s">
        <v>78</v>
      </c>
      <c r="Q7" s="29"/>
      <c r="R7" s="29" t="str">
        <f t="shared" si="1"/>
        <v>N</v>
      </c>
    </row>
    <row r="8" spans="1:18" x14ac:dyDescent="0.3">
      <c r="A8" s="29">
        <f>'Template for Account Data'!A$2</f>
        <v>0</v>
      </c>
      <c r="B8" s="29">
        <f>'Template for Account Data'!C$2</f>
        <v>0</v>
      </c>
      <c r="C8" s="29"/>
      <c r="D8" s="29">
        <f>'Change User'!A9</f>
        <v>0</v>
      </c>
      <c r="E8" s="29">
        <f>'Change User'!D9</f>
        <v>0</v>
      </c>
      <c r="F8" s="29">
        <f>'[1]Participant Information'!C9</f>
        <v>0</v>
      </c>
      <c r="G8" s="30">
        <f>'Change User'!E9</f>
        <v>0</v>
      </c>
      <c r="H8" s="29" t="str">
        <f>IF('Change User'!C9="Male","M",IF('Change User'!C9="Female","F","-"))</f>
        <v>-</v>
      </c>
      <c r="I8" s="29">
        <f>'Template for Account Data'!K$2</f>
        <v>0</v>
      </c>
      <c r="J8" s="29"/>
      <c r="K8" s="29"/>
      <c r="L8" s="29" t="str">
        <f>IF('Change User'!I9="Finger","Ring","Whole")</f>
        <v>Whole</v>
      </c>
      <c r="M8" s="29" t="str">
        <f>'Change User'!I9</f>
        <v>Please choose your wearing position of dosimeter</v>
      </c>
      <c r="N8" s="29">
        <f>'[1]Participant Information'!I9</f>
        <v>0</v>
      </c>
      <c r="O8" s="29" t="str">
        <f t="shared" si="0"/>
        <v>N</v>
      </c>
      <c r="P8" s="29" t="s">
        <v>78</v>
      </c>
      <c r="Q8" s="29"/>
      <c r="R8" s="29" t="str">
        <f t="shared" si="1"/>
        <v>N</v>
      </c>
    </row>
    <row r="9" spans="1:18" x14ac:dyDescent="0.3">
      <c r="A9" s="29">
        <f>'Template for Account Data'!A$2</f>
        <v>0</v>
      </c>
      <c r="B9" s="29">
        <f>'Template for Account Data'!C$2</f>
        <v>0</v>
      </c>
      <c r="C9" s="29"/>
      <c r="D9" s="29">
        <f>'Change User'!A10</f>
        <v>0</v>
      </c>
      <c r="E9" s="29">
        <f>'Change User'!D10</f>
        <v>0</v>
      </c>
      <c r="F9" s="29">
        <f>'[1]Participant Information'!C10</f>
        <v>0</v>
      </c>
      <c r="G9" s="30">
        <f>'Change User'!E10</f>
        <v>0</v>
      </c>
      <c r="H9" s="29" t="str">
        <f>IF('Change User'!C10="Male","M",IF('Change User'!C10="Female","F","-"))</f>
        <v>-</v>
      </c>
      <c r="I9" s="29">
        <f>'Template for Account Data'!K$2</f>
        <v>0</v>
      </c>
      <c r="J9" s="29"/>
      <c r="K9" s="29"/>
      <c r="L9" s="29" t="str">
        <f>IF('Change User'!I10="Finger","Ring","Whole")</f>
        <v>Whole</v>
      </c>
      <c r="M9" s="29" t="str">
        <f>'Change User'!I10</f>
        <v>Please choose your wearing position of dosimeter</v>
      </c>
      <c r="N9" s="29">
        <f>'[1]Participant Information'!I10</f>
        <v>0</v>
      </c>
      <c r="O9" s="29" t="str">
        <f t="shared" si="0"/>
        <v>N</v>
      </c>
      <c r="P9" s="29" t="s">
        <v>78</v>
      </c>
      <c r="Q9" s="29"/>
      <c r="R9" s="29" t="str">
        <f t="shared" si="1"/>
        <v>N</v>
      </c>
    </row>
    <row r="10" spans="1:18" x14ac:dyDescent="0.3">
      <c r="A10" s="29">
        <f>'Template for Account Data'!A$2</f>
        <v>0</v>
      </c>
      <c r="B10" s="29">
        <f>'Template for Account Data'!C$2</f>
        <v>0</v>
      </c>
      <c r="C10" s="29"/>
      <c r="D10" s="29">
        <f>'Change User'!A11</f>
        <v>0</v>
      </c>
      <c r="E10" s="29">
        <f>'Change User'!D11</f>
        <v>0</v>
      </c>
      <c r="F10" s="29">
        <f>'[1]Participant Information'!C11</f>
        <v>0</v>
      </c>
      <c r="G10" s="30">
        <f>'Change User'!E11</f>
        <v>0</v>
      </c>
      <c r="H10" s="29" t="str">
        <f>IF('Change User'!C11="Male","M",IF('Change User'!C11="Female","F","-"))</f>
        <v>-</v>
      </c>
      <c r="I10" s="29">
        <f>'Template for Account Data'!K$2</f>
        <v>0</v>
      </c>
      <c r="J10" s="29"/>
      <c r="K10" s="29"/>
      <c r="L10" s="29" t="str">
        <f>IF('Change User'!I11="Finger","Ring","Whole")</f>
        <v>Whole</v>
      </c>
      <c r="M10" s="29" t="str">
        <f>'Change User'!I11</f>
        <v>Please choose your wearing position of dosimeter</v>
      </c>
      <c r="N10" s="29">
        <f>'[1]Participant Information'!I11</f>
        <v>0</v>
      </c>
      <c r="O10" s="29" t="str">
        <f t="shared" si="0"/>
        <v>N</v>
      </c>
      <c r="P10" s="29" t="s">
        <v>78</v>
      </c>
      <c r="Q10" s="29"/>
      <c r="R10" s="29" t="str">
        <f t="shared" si="1"/>
        <v>N</v>
      </c>
    </row>
    <row r="11" spans="1:18" x14ac:dyDescent="0.3">
      <c r="A11" s="29">
        <f>'Template for Account Data'!A$2</f>
        <v>0</v>
      </c>
      <c r="B11" s="29">
        <f>'Template for Account Data'!C$2</f>
        <v>0</v>
      </c>
      <c r="C11" s="29"/>
      <c r="D11" s="29">
        <f>'Change User'!A12</f>
        <v>0</v>
      </c>
      <c r="E11" s="29">
        <f>'Change User'!D12</f>
        <v>0</v>
      </c>
      <c r="F11" s="29">
        <f>'[1]Participant Information'!C12</f>
        <v>0</v>
      </c>
      <c r="G11" s="30">
        <f>'Change User'!E12</f>
        <v>0</v>
      </c>
      <c r="H11" s="29" t="str">
        <f>IF('Change User'!C12="Male","M",IF('Change User'!C12="Female","F","-"))</f>
        <v>-</v>
      </c>
      <c r="I11" s="29">
        <f>'Template for Account Data'!K$2</f>
        <v>0</v>
      </c>
      <c r="J11" s="29"/>
      <c r="K11" s="29"/>
      <c r="L11" s="29" t="str">
        <f>IF('Change User'!I12="Finger","Ring","Whole")</f>
        <v>Whole</v>
      </c>
      <c r="M11" s="29" t="str">
        <f>'Change User'!I12</f>
        <v>Please choose your wearing position of dosimeter</v>
      </c>
      <c r="N11" s="29">
        <f>'[1]Participant Information'!I12</f>
        <v>0</v>
      </c>
      <c r="O11" s="29" t="str">
        <f t="shared" si="0"/>
        <v>N</v>
      </c>
      <c r="P11" s="29" t="s">
        <v>78</v>
      </c>
      <c r="Q11" s="29"/>
      <c r="R11" s="29" t="str">
        <f t="shared" si="1"/>
        <v>N</v>
      </c>
    </row>
    <row r="12" spans="1:18" x14ac:dyDescent="0.3">
      <c r="A12" s="29">
        <f>'Template for Account Data'!A$2</f>
        <v>0</v>
      </c>
      <c r="B12" s="29">
        <f>'Template for Account Data'!C$2</f>
        <v>0</v>
      </c>
      <c r="C12" s="29"/>
      <c r="D12" s="29">
        <f>'Change User'!A13</f>
        <v>0</v>
      </c>
      <c r="E12" s="29">
        <f>'Change User'!D13</f>
        <v>0</v>
      </c>
      <c r="F12" s="29">
        <f>'[1]Participant Information'!C13</f>
        <v>0</v>
      </c>
      <c r="G12" s="30">
        <f>'Change User'!E13</f>
        <v>0</v>
      </c>
      <c r="H12" s="29" t="str">
        <f>IF('Change User'!C13="Male","M",IF('Change User'!C13="Female","F","-"))</f>
        <v>-</v>
      </c>
      <c r="I12" s="29">
        <f>'Template for Account Data'!K$2</f>
        <v>0</v>
      </c>
      <c r="J12" s="29"/>
      <c r="K12" s="29"/>
      <c r="L12" s="29" t="str">
        <f>IF('Change User'!I13="Finger","Ring","Whole")</f>
        <v>Whole</v>
      </c>
      <c r="M12" s="29" t="str">
        <f>'Change User'!I13</f>
        <v>Please choose your wearing position of dosimeter</v>
      </c>
      <c r="N12" s="29">
        <f>'[1]Participant Information'!I13</f>
        <v>0</v>
      </c>
      <c r="O12" s="29" t="str">
        <f t="shared" si="0"/>
        <v>N</v>
      </c>
      <c r="P12" s="29" t="s">
        <v>78</v>
      </c>
      <c r="Q12" s="29"/>
      <c r="R12" s="29" t="str">
        <f t="shared" si="1"/>
        <v>N</v>
      </c>
    </row>
    <row r="13" spans="1:18" x14ac:dyDescent="0.3">
      <c r="A13" s="29">
        <f>'Template for Account Data'!A$2</f>
        <v>0</v>
      </c>
      <c r="B13" s="29">
        <f>'Template for Account Data'!C$2</f>
        <v>0</v>
      </c>
      <c r="C13" s="29"/>
      <c r="D13" s="29">
        <f>'Change User'!A14</f>
        <v>0</v>
      </c>
      <c r="E13" s="29">
        <f>'Change User'!D14</f>
        <v>0</v>
      </c>
      <c r="F13" s="29">
        <f>'[1]Participant Information'!C14</f>
        <v>0</v>
      </c>
      <c r="G13" s="30">
        <f>'Change User'!E14</f>
        <v>0</v>
      </c>
      <c r="H13" s="29" t="str">
        <f>IF('Change User'!C14="Male","M",IF('Change User'!C14="Female","F","-"))</f>
        <v>-</v>
      </c>
      <c r="I13" s="29">
        <f>'Template for Account Data'!K$2</f>
        <v>0</v>
      </c>
      <c r="J13" s="29"/>
      <c r="K13" s="29"/>
      <c r="L13" s="29" t="str">
        <f>IF('Change User'!I14="Finger","Ring","Whole")</f>
        <v>Whole</v>
      </c>
      <c r="M13" s="29" t="str">
        <f>'Change User'!I14</f>
        <v>Please choose your wearing position of dosimeter</v>
      </c>
      <c r="N13" s="29">
        <f>'[1]Participant Information'!I14</f>
        <v>0</v>
      </c>
      <c r="O13" s="29" t="str">
        <f t="shared" si="0"/>
        <v>N</v>
      </c>
      <c r="P13" s="29" t="s">
        <v>78</v>
      </c>
      <c r="Q13" s="29"/>
      <c r="R13" s="29" t="str">
        <f t="shared" si="1"/>
        <v>N</v>
      </c>
    </row>
    <row r="14" spans="1:18" x14ac:dyDescent="0.3">
      <c r="A14" s="29">
        <f>'Template for Account Data'!A$2</f>
        <v>0</v>
      </c>
      <c r="B14" s="29">
        <f>'Template for Account Data'!C$2</f>
        <v>0</v>
      </c>
      <c r="C14" s="29"/>
      <c r="D14" s="29">
        <f>'Change User'!A15</f>
        <v>0</v>
      </c>
      <c r="E14" s="29">
        <f>'Change User'!D15</f>
        <v>0</v>
      </c>
      <c r="F14" s="29">
        <f>'[1]Participant Information'!C15</f>
        <v>0</v>
      </c>
      <c r="G14" s="30">
        <f>'Change User'!E15</f>
        <v>0</v>
      </c>
      <c r="H14" s="29" t="str">
        <f>IF('Change User'!C15="Male","M",IF('Change User'!C15="Female","F","-"))</f>
        <v>-</v>
      </c>
      <c r="I14" s="29">
        <f>'Template for Account Data'!K$2</f>
        <v>0</v>
      </c>
      <c r="J14" s="29"/>
      <c r="K14" s="29"/>
      <c r="L14" s="29" t="str">
        <f>IF('Change User'!I15="Finger","Ring","Whole")</f>
        <v>Whole</v>
      </c>
      <c r="M14" s="29" t="str">
        <f>'Change User'!I15</f>
        <v>Please choose your wearing position of dosimeter</v>
      </c>
      <c r="N14" s="29">
        <f>'[1]Participant Information'!I15</f>
        <v>0</v>
      </c>
      <c r="O14" s="29" t="str">
        <f t="shared" si="0"/>
        <v>N</v>
      </c>
      <c r="P14" s="29" t="s">
        <v>78</v>
      </c>
      <c r="Q14" s="29"/>
      <c r="R14" s="29" t="str">
        <f t="shared" si="1"/>
        <v>N</v>
      </c>
    </row>
    <row r="15" spans="1:18" x14ac:dyDescent="0.3">
      <c r="A15" s="29">
        <f>'Template for Account Data'!A$2</f>
        <v>0</v>
      </c>
      <c r="B15" s="29">
        <f>'Template for Account Data'!C$2</f>
        <v>0</v>
      </c>
      <c r="C15" s="29"/>
      <c r="D15" s="29">
        <f>'Change User'!A16</f>
        <v>0</v>
      </c>
      <c r="E15" s="29">
        <f>'Change User'!D16</f>
        <v>0</v>
      </c>
      <c r="F15" s="29">
        <f>'[1]Participant Information'!C16</f>
        <v>0</v>
      </c>
      <c r="G15" s="30">
        <f>'Change User'!E16</f>
        <v>0</v>
      </c>
      <c r="H15" s="29" t="str">
        <f>IF('Change User'!C16="Male","M",IF('Change User'!C16="Female","F","-"))</f>
        <v>-</v>
      </c>
      <c r="I15" s="29">
        <f>'Template for Account Data'!K$2</f>
        <v>0</v>
      </c>
      <c r="J15" s="29"/>
      <c r="K15" s="29"/>
      <c r="L15" s="29" t="str">
        <f>IF('Change User'!I16="Finger","Ring","Whole")</f>
        <v>Whole</v>
      </c>
      <c r="M15" s="29" t="str">
        <f>'Change User'!I16</f>
        <v>Please choose your wearing position of dosimeter</v>
      </c>
      <c r="N15" s="29">
        <f>'[1]Participant Information'!I16</f>
        <v>0</v>
      </c>
      <c r="O15" s="29" t="str">
        <f t="shared" si="0"/>
        <v>N</v>
      </c>
      <c r="P15" s="29" t="s">
        <v>78</v>
      </c>
      <c r="Q15" s="29"/>
      <c r="R15" s="29" t="str">
        <f t="shared" si="1"/>
        <v>N</v>
      </c>
    </row>
    <row r="18" spans="1:18" x14ac:dyDescent="0.3">
      <c r="A18" t="s">
        <v>52</v>
      </c>
      <c r="B18" t="s">
        <v>54</v>
      </c>
      <c r="C18" t="s">
        <v>64</v>
      </c>
      <c r="D18" t="s">
        <v>65</v>
      </c>
      <c r="E18" t="s">
        <v>66</v>
      </c>
      <c r="F18" t="s">
        <v>67</v>
      </c>
      <c r="G18" t="s">
        <v>68</v>
      </c>
      <c r="H18" t="s">
        <v>69</v>
      </c>
      <c r="I18" t="s">
        <v>62</v>
      </c>
      <c r="J18" t="s">
        <v>70</v>
      </c>
      <c r="K18" t="s">
        <v>71</v>
      </c>
      <c r="L18" t="s">
        <v>72</v>
      </c>
      <c r="M18" t="s">
        <v>34</v>
      </c>
      <c r="N18" t="s">
        <v>73</v>
      </c>
      <c r="O18" t="s">
        <v>74</v>
      </c>
      <c r="P18" t="s">
        <v>75</v>
      </c>
      <c r="Q18" t="s">
        <v>76</v>
      </c>
      <c r="R18" t="s">
        <v>77</v>
      </c>
    </row>
    <row r="19" spans="1:18" x14ac:dyDescent="0.3">
      <c r="A19" s="29">
        <f>'Template for Account Data'!A$2</f>
        <v>0</v>
      </c>
      <c r="B19" s="29">
        <f>'Template for Account Data'!C$2</f>
        <v>0</v>
      </c>
      <c r="C19" s="29"/>
      <c r="D19" s="29"/>
      <c r="E19" s="29">
        <f>'Change User'!Q3</f>
        <v>0</v>
      </c>
      <c r="F19" s="29">
        <f>'Change User'!O3</f>
        <v>0</v>
      </c>
      <c r="G19" s="30">
        <f>'Change User'!R3</f>
        <v>0</v>
      </c>
      <c r="H19" s="29" t="str">
        <f>IF('Change User'!P3="Male","M",IF('Change User'!P3="Female","F","-"))</f>
        <v>-</v>
      </c>
      <c r="I19" s="29">
        <f>'Template for Account Data'!K$2</f>
        <v>0</v>
      </c>
      <c r="J19" s="29"/>
      <c r="K19" s="29"/>
      <c r="L19" s="29" t="str">
        <f>IF('Change User'!V2="Finger","Ring","Whole")</f>
        <v>Whole</v>
      </c>
      <c r="M19" s="29" t="str">
        <f>'Change User'!V3</f>
        <v>Please choose your wearing position of dosimeter</v>
      </c>
      <c r="N19" s="29">
        <f>'Change User'!U3</f>
        <v>0</v>
      </c>
      <c r="O19" s="29" t="str">
        <f>IF(M19="Thyroid Shield","Y","N")</f>
        <v>N</v>
      </c>
      <c r="P19" s="29" t="s">
        <v>78</v>
      </c>
      <c r="Q19" s="29"/>
      <c r="R19" s="29" t="str">
        <f>IF(O19="Y","S","N")</f>
        <v>N</v>
      </c>
    </row>
    <row r="20" spans="1:18" x14ac:dyDescent="0.3">
      <c r="A20" s="29">
        <f>'Template for Account Data'!A$2</f>
        <v>0</v>
      </c>
      <c r="B20" s="29">
        <f>'Template for Account Data'!C$2</f>
        <v>0</v>
      </c>
      <c r="C20" s="29"/>
      <c r="D20" s="29"/>
      <c r="E20" s="29">
        <f>'Change User'!Q4</f>
        <v>0</v>
      </c>
      <c r="F20" s="29">
        <f>'Change User'!O4</f>
        <v>0</v>
      </c>
      <c r="G20" s="30">
        <f>'Change User'!R4</f>
        <v>0</v>
      </c>
      <c r="H20" s="29" t="str">
        <f>IF('Change User'!P4="Male","M",IF('Change User'!P4="Female","F","-"))</f>
        <v>-</v>
      </c>
      <c r="I20" s="29">
        <f>'Template for Account Data'!K$2</f>
        <v>0</v>
      </c>
      <c r="J20" s="29"/>
      <c r="K20" s="29"/>
      <c r="L20" s="29" t="str">
        <f>IF('Change User'!V3="Finger","Ring","Whole")</f>
        <v>Whole</v>
      </c>
      <c r="M20" s="29" t="str">
        <f>'Change User'!V4</f>
        <v>Please choose your wearing position of dosimeter</v>
      </c>
      <c r="N20" s="29">
        <f>'Change User'!U4</f>
        <v>0</v>
      </c>
      <c r="O20" s="29" t="str">
        <f t="shared" ref="O20:O32" si="2">IF(M20="Thyroid Shield","Y","N")</f>
        <v>N</v>
      </c>
      <c r="P20" s="29" t="s">
        <v>78</v>
      </c>
      <c r="Q20" s="29"/>
      <c r="R20" s="29" t="str">
        <f t="shared" ref="R20:R32" si="3">IF(O20="Y","S","N")</f>
        <v>N</v>
      </c>
    </row>
    <row r="21" spans="1:18" x14ac:dyDescent="0.3">
      <c r="A21" s="29">
        <f>'Template for Account Data'!A$2</f>
        <v>0</v>
      </c>
      <c r="B21" s="29">
        <f>'Template for Account Data'!C$2</f>
        <v>0</v>
      </c>
      <c r="C21" s="29"/>
      <c r="D21" s="29"/>
      <c r="E21" s="29">
        <f>'Change User'!Q5</f>
        <v>0</v>
      </c>
      <c r="F21" s="29">
        <f>'Change User'!O5</f>
        <v>0</v>
      </c>
      <c r="G21" s="30">
        <f>'Change User'!R5</f>
        <v>0</v>
      </c>
      <c r="H21" s="29" t="str">
        <f>IF('Change User'!P5="Male","M",IF('Change User'!P5="Female","F","-"))</f>
        <v>-</v>
      </c>
      <c r="I21" s="29">
        <f>'Template for Account Data'!K$2</f>
        <v>0</v>
      </c>
      <c r="J21" s="29"/>
      <c r="K21" s="29"/>
      <c r="L21" s="29" t="str">
        <f>IF('Change User'!V4="Finger","Ring","Whole")</f>
        <v>Whole</v>
      </c>
      <c r="M21" s="29" t="str">
        <f>'Change User'!V5</f>
        <v>Please choose your wearing position of dosimeter</v>
      </c>
      <c r="N21" s="29">
        <f>'Change User'!U5</f>
        <v>0</v>
      </c>
      <c r="O21" s="29" t="str">
        <f t="shared" si="2"/>
        <v>N</v>
      </c>
      <c r="P21" s="29" t="s">
        <v>78</v>
      </c>
      <c r="Q21" s="29"/>
      <c r="R21" s="29" t="str">
        <f t="shared" si="3"/>
        <v>N</v>
      </c>
    </row>
    <row r="22" spans="1:18" x14ac:dyDescent="0.3">
      <c r="A22" s="29">
        <f>'Template for Account Data'!A$2</f>
        <v>0</v>
      </c>
      <c r="B22" s="29">
        <f>'Template for Account Data'!C$2</f>
        <v>0</v>
      </c>
      <c r="C22" s="29"/>
      <c r="D22" s="29"/>
      <c r="E22" s="29">
        <f>'Change User'!Q6</f>
        <v>0</v>
      </c>
      <c r="F22" s="29">
        <f>'Change User'!O6</f>
        <v>0</v>
      </c>
      <c r="G22" s="30">
        <f>'Change User'!R6</f>
        <v>0</v>
      </c>
      <c r="H22" s="29" t="str">
        <f>IF('Change User'!P6="Male","M",IF('Change User'!P6="Female","F","-"))</f>
        <v>-</v>
      </c>
      <c r="I22" s="29">
        <f>'Template for Account Data'!K$2</f>
        <v>0</v>
      </c>
      <c r="J22" s="29"/>
      <c r="K22" s="29"/>
      <c r="L22" s="29" t="str">
        <f>IF('Change User'!V5="Finger","Ring","Whole")</f>
        <v>Whole</v>
      </c>
      <c r="M22" s="29" t="str">
        <f>'Change User'!V6</f>
        <v>Please choose your wearing position of dosimeter</v>
      </c>
      <c r="N22" s="29">
        <f>'Change User'!U6</f>
        <v>0</v>
      </c>
      <c r="O22" s="29" t="str">
        <f t="shared" si="2"/>
        <v>N</v>
      </c>
      <c r="P22" s="29" t="s">
        <v>78</v>
      </c>
      <c r="Q22" s="29"/>
      <c r="R22" s="29" t="str">
        <f t="shared" si="3"/>
        <v>N</v>
      </c>
    </row>
    <row r="23" spans="1:18" x14ac:dyDescent="0.3">
      <c r="A23" s="29">
        <f>'Template for Account Data'!A$2</f>
        <v>0</v>
      </c>
      <c r="B23" s="29">
        <f>'Template for Account Data'!C$2</f>
        <v>0</v>
      </c>
      <c r="C23" s="29"/>
      <c r="D23" s="29"/>
      <c r="E23" s="29">
        <f>'Change User'!Q7</f>
        <v>0</v>
      </c>
      <c r="F23" s="29">
        <f>'Change User'!O7</f>
        <v>0</v>
      </c>
      <c r="G23" s="30">
        <f>'Change User'!R7</f>
        <v>0</v>
      </c>
      <c r="H23" s="29" t="str">
        <f>IF('Change User'!P7="Male","M",IF('Change User'!P7="Female","F","-"))</f>
        <v>-</v>
      </c>
      <c r="I23" s="29">
        <f>'Template for Account Data'!K$2</f>
        <v>0</v>
      </c>
      <c r="J23" s="29"/>
      <c r="K23" s="29"/>
      <c r="L23" s="29" t="str">
        <f>IF('Change User'!V6="Finger","Ring","Whole")</f>
        <v>Whole</v>
      </c>
      <c r="M23" s="29" t="str">
        <f>'Change User'!V7</f>
        <v>Please choose your wearing position of dosimeter</v>
      </c>
      <c r="N23" s="29">
        <f>'Change User'!U7</f>
        <v>0</v>
      </c>
      <c r="O23" s="29" t="str">
        <f t="shared" si="2"/>
        <v>N</v>
      </c>
      <c r="P23" s="29" t="s">
        <v>78</v>
      </c>
      <c r="Q23" s="29"/>
      <c r="R23" s="29" t="str">
        <f t="shared" si="3"/>
        <v>N</v>
      </c>
    </row>
    <row r="24" spans="1:18" x14ac:dyDescent="0.3">
      <c r="A24" s="29">
        <f>'Template for Account Data'!A$2</f>
        <v>0</v>
      </c>
      <c r="B24" s="29">
        <f>'Template for Account Data'!C$2</f>
        <v>0</v>
      </c>
      <c r="C24" s="29"/>
      <c r="D24" s="29"/>
      <c r="E24" s="29">
        <f>'Change User'!Q8</f>
        <v>0</v>
      </c>
      <c r="F24" s="29">
        <f>'Change User'!O8</f>
        <v>0</v>
      </c>
      <c r="G24" s="30">
        <f>'Change User'!R8</f>
        <v>0</v>
      </c>
      <c r="H24" s="29" t="str">
        <f>IF('Change User'!P8="Male","M",IF('Change User'!P8="Female","F","-"))</f>
        <v>-</v>
      </c>
      <c r="I24" s="29">
        <f>'Template for Account Data'!K$2</f>
        <v>0</v>
      </c>
      <c r="J24" s="29"/>
      <c r="K24" s="29"/>
      <c r="L24" s="29" t="str">
        <f>IF('Change User'!V7="Finger","Ring","Whole")</f>
        <v>Whole</v>
      </c>
      <c r="M24" s="29" t="str">
        <f>'Change User'!V8</f>
        <v>Please choose your wearing position of dosimeter</v>
      </c>
      <c r="N24" s="29">
        <f>'Change User'!U8</f>
        <v>0</v>
      </c>
      <c r="O24" s="29" t="str">
        <f t="shared" si="2"/>
        <v>N</v>
      </c>
      <c r="P24" s="29" t="s">
        <v>78</v>
      </c>
      <c r="Q24" s="29"/>
      <c r="R24" s="29" t="str">
        <f t="shared" si="3"/>
        <v>N</v>
      </c>
    </row>
    <row r="25" spans="1:18" x14ac:dyDescent="0.3">
      <c r="A25" s="29">
        <f>'Template for Account Data'!A$2</f>
        <v>0</v>
      </c>
      <c r="B25" s="29">
        <f>'Template for Account Data'!C$2</f>
        <v>0</v>
      </c>
      <c r="C25" s="29"/>
      <c r="D25" s="29"/>
      <c r="E25" s="29">
        <f>'Change User'!Q9</f>
        <v>0</v>
      </c>
      <c r="F25" s="29">
        <f>'Change User'!O9</f>
        <v>0</v>
      </c>
      <c r="G25" s="30">
        <f>'Change User'!R9</f>
        <v>0</v>
      </c>
      <c r="H25" s="29" t="str">
        <f>IF('Change User'!P9="Male","M",IF('Change User'!P9="Female","F","-"))</f>
        <v>-</v>
      </c>
      <c r="I25" s="29">
        <f>'Template for Account Data'!K$2</f>
        <v>0</v>
      </c>
      <c r="J25" s="29"/>
      <c r="K25" s="29"/>
      <c r="L25" s="29" t="str">
        <f>IF('Change User'!V8="Finger","Ring","Whole")</f>
        <v>Whole</v>
      </c>
      <c r="M25" s="29" t="str">
        <f>'Change User'!V9</f>
        <v>Please choose your wearing position of dosimeter</v>
      </c>
      <c r="N25" s="29">
        <f>'Change User'!U9</f>
        <v>0</v>
      </c>
      <c r="O25" s="29" t="str">
        <f t="shared" si="2"/>
        <v>N</v>
      </c>
      <c r="P25" s="29" t="s">
        <v>78</v>
      </c>
      <c r="Q25" s="29"/>
      <c r="R25" s="29" t="str">
        <f t="shared" si="3"/>
        <v>N</v>
      </c>
    </row>
    <row r="26" spans="1:18" x14ac:dyDescent="0.3">
      <c r="A26" s="29">
        <f>'Template for Account Data'!A$2</f>
        <v>0</v>
      </c>
      <c r="B26" s="29">
        <f>'Template for Account Data'!C$2</f>
        <v>0</v>
      </c>
      <c r="C26" s="29"/>
      <c r="D26" s="29"/>
      <c r="E26" s="29">
        <f>'Change User'!Q10</f>
        <v>0</v>
      </c>
      <c r="F26" s="29">
        <f>'Change User'!O10</f>
        <v>0</v>
      </c>
      <c r="G26" s="30">
        <f>'Change User'!R10</f>
        <v>0</v>
      </c>
      <c r="H26" s="29" t="str">
        <f>IF('Change User'!P10="Male","M",IF('Change User'!P10="Female","F","-"))</f>
        <v>-</v>
      </c>
      <c r="I26" s="29">
        <f>'Template for Account Data'!K$2</f>
        <v>0</v>
      </c>
      <c r="J26" s="29"/>
      <c r="K26" s="29"/>
      <c r="L26" s="29" t="str">
        <f>IF('Change User'!V9="Finger","Ring","Whole")</f>
        <v>Whole</v>
      </c>
      <c r="M26" s="29" t="str">
        <f>'Change User'!V10</f>
        <v>Please choose your wearing position of dosimeter</v>
      </c>
      <c r="N26" s="29">
        <f>'Change User'!U10</f>
        <v>0</v>
      </c>
      <c r="O26" s="29" t="str">
        <f t="shared" si="2"/>
        <v>N</v>
      </c>
      <c r="P26" s="29" t="s">
        <v>78</v>
      </c>
      <c r="Q26" s="29"/>
      <c r="R26" s="29" t="str">
        <f t="shared" si="3"/>
        <v>N</v>
      </c>
    </row>
    <row r="27" spans="1:18" x14ac:dyDescent="0.3">
      <c r="A27" s="29">
        <f>'Template for Account Data'!A$2</f>
        <v>0</v>
      </c>
      <c r="B27" s="29">
        <f>'Template for Account Data'!C$2</f>
        <v>0</v>
      </c>
      <c r="C27" s="29"/>
      <c r="D27" s="29"/>
      <c r="E27" s="29">
        <f>'Change User'!Q11</f>
        <v>0</v>
      </c>
      <c r="F27" s="29">
        <f>'Change User'!O11</f>
        <v>0</v>
      </c>
      <c r="G27" s="30">
        <f>'Change User'!R11</f>
        <v>0</v>
      </c>
      <c r="H27" s="29" t="str">
        <f>IF('Change User'!P11="Male","M",IF('Change User'!P11="Female","F","-"))</f>
        <v>-</v>
      </c>
      <c r="I27" s="29">
        <f>'Template for Account Data'!K$2</f>
        <v>0</v>
      </c>
      <c r="J27" s="29"/>
      <c r="K27" s="29"/>
      <c r="L27" s="29" t="str">
        <f>IF('Change User'!V10="Finger","Ring","Whole")</f>
        <v>Whole</v>
      </c>
      <c r="M27" s="29" t="str">
        <f>'Change User'!V11</f>
        <v>Please choose your wearing position of dosimeter</v>
      </c>
      <c r="N27" s="29">
        <f>'Change User'!U11</f>
        <v>0</v>
      </c>
      <c r="O27" s="29" t="str">
        <f t="shared" si="2"/>
        <v>N</v>
      </c>
      <c r="P27" s="29" t="s">
        <v>78</v>
      </c>
      <c r="Q27" s="29"/>
      <c r="R27" s="29" t="str">
        <f t="shared" si="3"/>
        <v>N</v>
      </c>
    </row>
    <row r="28" spans="1:18" x14ac:dyDescent="0.3">
      <c r="A28" s="29">
        <f>'Template for Account Data'!A$2</f>
        <v>0</v>
      </c>
      <c r="B28" s="29">
        <f>'Template for Account Data'!C$2</f>
        <v>0</v>
      </c>
      <c r="C28" s="29"/>
      <c r="D28" s="29"/>
      <c r="E28" s="29">
        <f>'Change User'!Q12</f>
        <v>0</v>
      </c>
      <c r="F28" s="29">
        <f>'Change User'!O12</f>
        <v>0</v>
      </c>
      <c r="G28" s="30">
        <f>'Change User'!R12</f>
        <v>0</v>
      </c>
      <c r="H28" s="29" t="str">
        <f>IF('Change User'!P12="Male","M",IF('Change User'!P12="Female","F","-"))</f>
        <v>-</v>
      </c>
      <c r="I28" s="29">
        <f>'Template for Account Data'!K$2</f>
        <v>0</v>
      </c>
      <c r="J28" s="29"/>
      <c r="K28" s="29"/>
      <c r="L28" s="29" t="str">
        <f>IF('Change User'!V11="Finger","Ring","Whole")</f>
        <v>Whole</v>
      </c>
      <c r="M28" s="29" t="str">
        <f>'Change User'!V12</f>
        <v>Please choose your wearing position of dosimeter</v>
      </c>
      <c r="N28" s="29">
        <f>'Change User'!U12</f>
        <v>0</v>
      </c>
      <c r="O28" s="29" t="str">
        <f t="shared" si="2"/>
        <v>N</v>
      </c>
      <c r="P28" s="29" t="s">
        <v>78</v>
      </c>
      <c r="Q28" s="29"/>
      <c r="R28" s="29" t="str">
        <f t="shared" si="3"/>
        <v>N</v>
      </c>
    </row>
    <row r="29" spans="1:18" x14ac:dyDescent="0.3">
      <c r="A29" s="29">
        <f>'Template for Account Data'!A$2</f>
        <v>0</v>
      </c>
      <c r="B29" s="29">
        <f>'Template for Account Data'!C$2</f>
        <v>0</v>
      </c>
      <c r="C29" s="29"/>
      <c r="D29" s="29"/>
      <c r="E29" s="29">
        <f>'Change User'!Q13</f>
        <v>0</v>
      </c>
      <c r="F29" s="29">
        <f>'Change User'!O13</f>
        <v>0</v>
      </c>
      <c r="G29" s="30">
        <f>'Change User'!R13</f>
        <v>0</v>
      </c>
      <c r="H29" s="29" t="str">
        <f>IF('Change User'!P13="Male","M",IF('Change User'!P13="Female","F","-"))</f>
        <v>-</v>
      </c>
      <c r="I29" s="29">
        <f>'Template for Account Data'!K$2</f>
        <v>0</v>
      </c>
      <c r="J29" s="29"/>
      <c r="K29" s="29"/>
      <c r="L29" s="29" t="str">
        <f>IF('Change User'!V12="Finger","Ring","Whole")</f>
        <v>Whole</v>
      </c>
      <c r="M29" s="29" t="str">
        <f>'Change User'!V13</f>
        <v>Please choose your wearing position of dosimeter</v>
      </c>
      <c r="N29" s="29">
        <f>'Change User'!U13</f>
        <v>0</v>
      </c>
      <c r="O29" s="29" t="str">
        <f t="shared" si="2"/>
        <v>N</v>
      </c>
      <c r="P29" s="29" t="s">
        <v>78</v>
      </c>
      <c r="Q29" s="29"/>
      <c r="R29" s="29" t="str">
        <f t="shared" si="3"/>
        <v>N</v>
      </c>
    </row>
    <row r="30" spans="1:18" x14ac:dyDescent="0.3">
      <c r="A30" s="29">
        <f>'Template for Account Data'!A$2</f>
        <v>0</v>
      </c>
      <c r="B30" s="29">
        <f>'Template for Account Data'!C$2</f>
        <v>0</v>
      </c>
      <c r="C30" s="29"/>
      <c r="D30" s="29"/>
      <c r="E30" s="29">
        <f>'Change User'!Q14</f>
        <v>0</v>
      </c>
      <c r="F30" s="29">
        <f>'Change User'!O14</f>
        <v>0</v>
      </c>
      <c r="G30" s="30">
        <f>'Change User'!R14</f>
        <v>0</v>
      </c>
      <c r="H30" s="29" t="str">
        <f>IF('Change User'!P14="Male","M",IF('Change User'!P14="Female","F","-"))</f>
        <v>-</v>
      </c>
      <c r="I30" s="29">
        <f>'Template for Account Data'!K$2</f>
        <v>0</v>
      </c>
      <c r="J30" s="29"/>
      <c r="K30" s="29"/>
      <c r="L30" s="29" t="str">
        <f>IF('Change User'!V13="Finger","Ring","Whole")</f>
        <v>Whole</v>
      </c>
      <c r="M30" s="29" t="str">
        <f>'Change User'!V14</f>
        <v>Please choose your wearing position of dosimeter</v>
      </c>
      <c r="N30" s="29">
        <f>'Change User'!U14</f>
        <v>0</v>
      </c>
      <c r="O30" s="29" t="str">
        <f t="shared" si="2"/>
        <v>N</v>
      </c>
      <c r="P30" s="29" t="s">
        <v>78</v>
      </c>
      <c r="Q30" s="29"/>
      <c r="R30" s="29" t="str">
        <f t="shared" si="3"/>
        <v>N</v>
      </c>
    </row>
    <row r="31" spans="1:18" x14ac:dyDescent="0.3">
      <c r="A31" s="29">
        <f>'Template for Account Data'!A$2</f>
        <v>0</v>
      </c>
      <c r="B31" s="29">
        <f>'Template for Account Data'!C$2</f>
        <v>0</v>
      </c>
      <c r="C31" s="29"/>
      <c r="D31" s="29"/>
      <c r="E31" s="29">
        <f>'Change User'!Q15</f>
        <v>0</v>
      </c>
      <c r="F31" s="29">
        <f>'Change User'!O15</f>
        <v>0</v>
      </c>
      <c r="G31" s="30">
        <f>'Change User'!R15</f>
        <v>0</v>
      </c>
      <c r="H31" s="29" t="str">
        <f>IF('Change User'!P15="Male","M",IF('Change User'!P15="Female","F","-"))</f>
        <v>-</v>
      </c>
      <c r="I31" s="29">
        <f>'Template for Account Data'!K$2</f>
        <v>0</v>
      </c>
      <c r="J31" s="29"/>
      <c r="K31" s="29"/>
      <c r="L31" s="29" t="str">
        <f>IF('Change User'!V14="Finger","Ring","Whole")</f>
        <v>Whole</v>
      </c>
      <c r="M31" s="29" t="str">
        <f>'Change User'!V15</f>
        <v>Please choose your wearing position of dosimeter</v>
      </c>
      <c r="N31" s="29">
        <f>'Change User'!U15</f>
        <v>0</v>
      </c>
      <c r="O31" s="29" t="str">
        <f t="shared" si="2"/>
        <v>N</v>
      </c>
      <c r="P31" s="29" t="s">
        <v>78</v>
      </c>
      <c r="Q31" s="29"/>
      <c r="R31" s="29" t="str">
        <f t="shared" si="3"/>
        <v>N</v>
      </c>
    </row>
    <row r="32" spans="1:18" x14ac:dyDescent="0.3">
      <c r="A32" s="29">
        <f>'Template for Account Data'!A$2</f>
        <v>0</v>
      </c>
      <c r="B32" s="29">
        <f>'Template for Account Data'!C$2</f>
        <v>0</v>
      </c>
      <c r="C32" s="29"/>
      <c r="D32" s="29"/>
      <c r="E32" s="29">
        <f>'Change User'!Q16</f>
        <v>0</v>
      </c>
      <c r="F32" s="29">
        <f>'Change User'!O16</f>
        <v>0</v>
      </c>
      <c r="G32" s="30">
        <f>'Change User'!R16</f>
        <v>0</v>
      </c>
      <c r="H32" s="29" t="str">
        <f>IF('Change User'!P16="Male","M",IF('Change User'!P16="Female","F","-"))</f>
        <v>-</v>
      </c>
      <c r="I32" s="29">
        <f>'Template for Account Data'!K$2</f>
        <v>0</v>
      </c>
      <c r="J32" s="29"/>
      <c r="K32" s="29"/>
      <c r="L32" s="29" t="str">
        <f>IF('Change User'!V15="Finger","Ring","Whole")</f>
        <v>Whole</v>
      </c>
      <c r="M32" s="29" t="str">
        <f>'Change User'!V16</f>
        <v>Please choose your wearing position of dosimeter</v>
      </c>
      <c r="N32" s="29">
        <f>'Change User'!U16</f>
        <v>0</v>
      </c>
      <c r="O32" s="29" t="str">
        <f t="shared" si="2"/>
        <v>N</v>
      </c>
      <c r="P32" s="29" t="s">
        <v>78</v>
      </c>
      <c r="Q32" s="29"/>
      <c r="R32" s="29" t="str">
        <f t="shared" si="3"/>
        <v>N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CF90-768D-49E8-A9E1-675639C6D5EF}">
  <dimension ref="A1:T15"/>
  <sheetViews>
    <sheetView topLeftCell="E1" workbookViewId="0">
      <selection activeCell="T2" sqref="T2"/>
    </sheetView>
  </sheetViews>
  <sheetFormatPr defaultRowHeight="14.4" x14ac:dyDescent="0.3"/>
  <cols>
    <col min="1" max="1" width="10.44140625" bestFit="1" customWidth="1"/>
    <col min="2" max="2" width="11.77734375" bestFit="1" customWidth="1"/>
    <col min="3" max="3" width="11.21875" bestFit="1" customWidth="1"/>
    <col min="4" max="4" width="9.6640625" customWidth="1"/>
    <col min="5" max="5" width="11.44140625" bestFit="1" customWidth="1"/>
    <col min="6" max="6" width="19.5546875" customWidth="1"/>
    <col min="7" max="7" width="10.5546875" bestFit="1" customWidth="1"/>
    <col min="9" max="9" width="12.109375" customWidth="1"/>
    <col min="10" max="10" width="12.6640625" bestFit="1" customWidth="1"/>
    <col min="11" max="11" width="13.5546875" customWidth="1"/>
    <col min="12" max="12" width="10.88671875" bestFit="1" customWidth="1"/>
    <col min="14" max="14" width="10.5546875" bestFit="1" customWidth="1"/>
    <col min="15" max="15" width="18.6640625" bestFit="1" customWidth="1"/>
    <col min="16" max="16" width="8.21875" bestFit="1" customWidth="1"/>
    <col min="20" max="20" width="31.33203125" customWidth="1"/>
  </cols>
  <sheetData>
    <row r="1" spans="1:20" x14ac:dyDescent="0.3">
      <c r="A1" t="s">
        <v>52</v>
      </c>
      <c r="B1" t="s">
        <v>54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62</v>
      </c>
      <c r="J1" t="s">
        <v>70</v>
      </c>
      <c r="K1" t="s">
        <v>71</v>
      </c>
      <c r="L1" t="s">
        <v>72</v>
      </c>
      <c r="M1" t="s">
        <v>34</v>
      </c>
      <c r="N1" t="s">
        <v>73</v>
      </c>
      <c r="O1" t="s">
        <v>74</v>
      </c>
      <c r="P1" t="s">
        <v>75</v>
      </c>
      <c r="Q1" t="s">
        <v>76</v>
      </c>
      <c r="R1" t="s">
        <v>77</v>
      </c>
      <c r="T1" s="38" t="s">
        <v>115</v>
      </c>
    </row>
    <row r="2" spans="1:20" x14ac:dyDescent="0.3">
      <c r="A2" s="29">
        <f>'Template for Account Data'!A$2</f>
        <v>0</v>
      </c>
      <c r="B2" s="29">
        <f>'Template for Account Data'!C$2</f>
        <v>0</v>
      </c>
      <c r="C2" s="29"/>
      <c r="D2" s="29"/>
      <c r="E2" s="29">
        <f>'Add or Remove or Suspend'!D3</f>
        <v>0</v>
      </c>
      <c r="F2" s="29">
        <f>'Add or Remove or Suspend'!B3</f>
        <v>0</v>
      </c>
      <c r="G2" s="30">
        <f>'Add or Remove or Suspend'!E3</f>
        <v>0</v>
      </c>
      <c r="H2" s="29" t="str">
        <f>IF('Add or Remove or Suspend'!C3="Male","M",IF('Add or Remove or Suspend'!C3="Female","F","-"))</f>
        <v>-</v>
      </c>
      <c r="I2" s="29">
        <f>'Template for Account Data'!K$2</f>
        <v>0</v>
      </c>
      <c r="J2" s="29" t="str">
        <f>IF('Add or Remove or Suspend'!K3="Add user","1"&amp;'Add or Remove or Suspend'!L3,"Please check in Part Data")</f>
        <v>Please check in Part Data</v>
      </c>
      <c r="K2" s="29" t="str">
        <f>IF('Add or Remove or Suspend'!K3="Remove user","fill in the end of effective month","Please check in Part Data")</f>
        <v>Please check in Part Data</v>
      </c>
      <c r="L2" s="29" t="str">
        <f>IF('Add or Remove or Suspend'!I3="Finger","Ring","Whole")</f>
        <v>Whole</v>
      </c>
      <c r="M2" s="29" t="str">
        <f>'Add or Remove or Suspend'!I3</f>
        <v>Please choose your wearing position of dosimeter</v>
      </c>
      <c r="N2" s="29">
        <f>'Add or Remove or Suspend'!H3</f>
        <v>0</v>
      </c>
      <c r="O2" s="29" t="str">
        <f>IF(M2="Thyroid Shield","Y","N")</f>
        <v>N</v>
      </c>
      <c r="P2" s="29" t="s">
        <v>78</v>
      </c>
      <c r="Q2" s="29"/>
      <c r="R2" s="29" t="str">
        <f>IF(O2="Y","S","N")</f>
        <v>N</v>
      </c>
      <c r="S2" t="s">
        <v>116</v>
      </c>
      <c r="T2" s="38" t="str">
        <f>'Add or Remove or Suspend'!K3</f>
        <v>Please choose status for this person</v>
      </c>
    </row>
    <row r="3" spans="1:20" x14ac:dyDescent="0.3">
      <c r="A3" s="29">
        <f>'Template for Account Data'!A$2</f>
        <v>0</v>
      </c>
      <c r="B3" s="29">
        <f>'Template for Account Data'!C$2</f>
        <v>0</v>
      </c>
      <c r="C3" s="29"/>
      <c r="D3" s="29"/>
      <c r="E3" s="29">
        <f>'Add or Remove or Suspend'!D4</f>
        <v>0</v>
      </c>
      <c r="F3" s="29">
        <f>'Add or Remove or Suspend'!B4</f>
        <v>0</v>
      </c>
      <c r="G3" s="30">
        <f>'Add or Remove or Suspend'!E4</f>
        <v>0</v>
      </c>
      <c r="H3" s="29" t="str">
        <f>IF('Add or Remove or Suspend'!C4="Male","M",IF('Add or Remove or Suspend'!C4="Female","F","-"))</f>
        <v>-</v>
      </c>
      <c r="I3" s="29">
        <f>'Template for Account Data'!K$2</f>
        <v>0</v>
      </c>
      <c r="J3" s="29" t="str">
        <f>IF('Add or Remove or Suspend'!K4="Add user","1"&amp;'Add or Remove or Suspend'!L4,"Please check in Part Data")</f>
        <v>Please check in Part Data</v>
      </c>
      <c r="K3" s="29" t="str">
        <f>IF('Add or Remove or Suspend'!K4="Remove user","fill in the end of effective month","Please check in Part Data")</f>
        <v>Please check in Part Data</v>
      </c>
      <c r="L3" s="29" t="str">
        <f>IF('Add or Remove or Suspend'!I4="Finger","Ring","Whole")</f>
        <v>Whole</v>
      </c>
      <c r="M3" s="29" t="str">
        <f>'Add or Remove or Suspend'!I4</f>
        <v>Please choose your wearing position of dosimeter</v>
      </c>
      <c r="N3" s="29">
        <f>'Add or Remove or Suspend'!H4</f>
        <v>0</v>
      </c>
      <c r="O3" s="29" t="str">
        <f t="shared" ref="O3:O15" si="0">IF(M3="Thyroid Shield","Y","N")</f>
        <v>N</v>
      </c>
      <c r="P3" s="29" t="s">
        <v>78</v>
      </c>
      <c r="Q3" s="29"/>
      <c r="R3" s="29" t="str">
        <f t="shared" ref="R3:R15" si="1">IF(O3="Y","S","N")</f>
        <v>N</v>
      </c>
      <c r="S3" t="s">
        <v>116</v>
      </c>
      <c r="T3" s="38" t="str">
        <f>'Add or Remove or Suspend'!K4</f>
        <v>Please choose status for this person</v>
      </c>
    </row>
    <row r="4" spans="1:20" x14ac:dyDescent="0.3">
      <c r="A4" s="29">
        <f>'Template for Account Data'!A$2</f>
        <v>0</v>
      </c>
      <c r="B4" s="29">
        <f>'Template for Account Data'!C$2</f>
        <v>0</v>
      </c>
      <c r="C4" s="29"/>
      <c r="D4" s="29"/>
      <c r="E4" s="29">
        <f>'Add or Remove or Suspend'!D5</f>
        <v>0</v>
      </c>
      <c r="F4" s="29">
        <f>'Add or Remove or Suspend'!B5</f>
        <v>0</v>
      </c>
      <c r="G4" s="30">
        <f>'Add or Remove or Suspend'!E5</f>
        <v>0</v>
      </c>
      <c r="H4" s="29" t="str">
        <f>IF('Add or Remove or Suspend'!C5="Male","M",IF('Add or Remove or Suspend'!C5="Female","F","-"))</f>
        <v>-</v>
      </c>
      <c r="I4" s="29">
        <f>'Template for Account Data'!K$2</f>
        <v>0</v>
      </c>
      <c r="J4" s="29" t="str">
        <f>IF('Add or Remove or Suspend'!K5="Add user","1"&amp;'Add or Remove or Suspend'!L5,"Please check in Part Data")</f>
        <v>Please check in Part Data</v>
      </c>
      <c r="K4" s="29" t="str">
        <f>IF('Add or Remove or Suspend'!K5="Remove user","fill in the end of effective month","Please check in Part Data")</f>
        <v>Please check in Part Data</v>
      </c>
      <c r="L4" s="29" t="str">
        <f>IF('Add or Remove or Suspend'!I5="Finger","Ring","Whole")</f>
        <v>Whole</v>
      </c>
      <c r="M4" s="29" t="str">
        <f>'Add or Remove or Suspend'!I5</f>
        <v>Please choose your wearing position of dosimeter</v>
      </c>
      <c r="N4" s="29">
        <f>'Add or Remove or Suspend'!H5</f>
        <v>0</v>
      </c>
      <c r="O4" s="29" t="str">
        <f t="shared" si="0"/>
        <v>N</v>
      </c>
      <c r="P4" s="29" t="s">
        <v>78</v>
      </c>
      <c r="Q4" s="29"/>
      <c r="R4" s="29" t="str">
        <f t="shared" si="1"/>
        <v>N</v>
      </c>
      <c r="S4" t="s">
        <v>116</v>
      </c>
      <c r="T4" s="38" t="str">
        <f>'Add or Remove or Suspend'!K5</f>
        <v>Please choose status for this person</v>
      </c>
    </row>
    <row r="5" spans="1:20" x14ac:dyDescent="0.3">
      <c r="A5" s="29">
        <f>'Template for Account Data'!A$2</f>
        <v>0</v>
      </c>
      <c r="B5" s="29">
        <f>'Template for Account Data'!C$2</f>
        <v>0</v>
      </c>
      <c r="C5" s="29"/>
      <c r="D5" s="29"/>
      <c r="E5" s="29">
        <f>'Add or Remove or Suspend'!D6</f>
        <v>0</v>
      </c>
      <c r="F5" s="29">
        <f>'Add or Remove or Suspend'!B6</f>
        <v>0</v>
      </c>
      <c r="G5" s="30">
        <f>'Add or Remove or Suspend'!E6</f>
        <v>0</v>
      </c>
      <c r="H5" s="29" t="str">
        <f>IF('Add or Remove or Suspend'!C6="Male","M",IF('Add or Remove or Suspend'!C6="Female","F","-"))</f>
        <v>-</v>
      </c>
      <c r="I5" s="29">
        <f>'Template for Account Data'!K$2</f>
        <v>0</v>
      </c>
      <c r="J5" s="29" t="str">
        <f>IF('Add or Remove or Suspend'!K6="Add user","1"&amp;'Add or Remove or Suspend'!L6,"Please check in Part Data")</f>
        <v>Please check in Part Data</v>
      </c>
      <c r="K5" s="29" t="str">
        <f>IF('Add or Remove or Suspend'!K6="Remove user","fill in the end of effective month","Please check in Part Data")</f>
        <v>Please check in Part Data</v>
      </c>
      <c r="L5" s="29" t="str">
        <f>IF('Add or Remove or Suspend'!I6="Finger","Ring","Whole")</f>
        <v>Whole</v>
      </c>
      <c r="M5" s="29" t="str">
        <f>'Add or Remove or Suspend'!I6</f>
        <v>Please choose your wearing position of dosimeter</v>
      </c>
      <c r="N5" s="29">
        <f>'Add or Remove or Suspend'!H6</f>
        <v>0</v>
      </c>
      <c r="O5" s="29" t="str">
        <f t="shared" si="0"/>
        <v>N</v>
      </c>
      <c r="P5" s="29" t="s">
        <v>78</v>
      </c>
      <c r="Q5" s="29"/>
      <c r="R5" s="29" t="str">
        <f t="shared" si="1"/>
        <v>N</v>
      </c>
      <c r="S5" t="s">
        <v>116</v>
      </c>
      <c r="T5" s="38" t="str">
        <f>'Add or Remove or Suspend'!K6</f>
        <v>Please choose status for this person</v>
      </c>
    </row>
    <row r="6" spans="1:20" x14ac:dyDescent="0.3">
      <c r="A6" s="29">
        <f>'Template for Account Data'!A$2</f>
        <v>0</v>
      </c>
      <c r="B6" s="29">
        <f>'Template for Account Data'!C$2</f>
        <v>0</v>
      </c>
      <c r="C6" s="29"/>
      <c r="D6" s="29"/>
      <c r="E6" s="29">
        <f>'Add or Remove or Suspend'!D7</f>
        <v>0</v>
      </c>
      <c r="F6" s="29">
        <f>'Add or Remove or Suspend'!B7</f>
        <v>0</v>
      </c>
      <c r="G6" s="30">
        <f>'Add or Remove or Suspend'!E7</f>
        <v>0</v>
      </c>
      <c r="H6" s="29" t="str">
        <f>IF('Add or Remove or Suspend'!C7="Male","M",IF('Add or Remove or Suspend'!C7="Female","F","-"))</f>
        <v>-</v>
      </c>
      <c r="I6" s="29">
        <f>'Template for Account Data'!K$2</f>
        <v>0</v>
      </c>
      <c r="J6" s="29" t="str">
        <f>IF('Add or Remove or Suspend'!K7="Add user","1"&amp;'Add or Remove or Suspend'!L7,"Please check in Part Data")</f>
        <v>Please check in Part Data</v>
      </c>
      <c r="K6" s="29" t="str">
        <f>IF('Add or Remove or Suspend'!K7="Remove user","fill in the end of effective month","Please check in Part Data")</f>
        <v>Please check in Part Data</v>
      </c>
      <c r="L6" s="29" t="str">
        <f>IF('Add or Remove or Suspend'!I7="Finger","Ring","Whole")</f>
        <v>Whole</v>
      </c>
      <c r="M6" s="29" t="str">
        <f>'Add or Remove or Suspend'!I7</f>
        <v>Please choose your wearing position of dosimeter</v>
      </c>
      <c r="N6" s="29">
        <f>'Add or Remove or Suspend'!H7</f>
        <v>0</v>
      </c>
      <c r="O6" s="29" t="str">
        <f t="shared" si="0"/>
        <v>N</v>
      </c>
      <c r="P6" s="29" t="s">
        <v>78</v>
      </c>
      <c r="Q6" s="29"/>
      <c r="R6" s="29" t="str">
        <f t="shared" si="1"/>
        <v>N</v>
      </c>
      <c r="S6" t="s">
        <v>116</v>
      </c>
      <c r="T6" s="38" t="str">
        <f>'Add or Remove or Suspend'!K7</f>
        <v>Please choose status for this person</v>
      </c>
    </row>
    <row r="7" spans="1:20" x14ac:dyDescent="0.3">
      <c r="A7" s="29">
        <f>'Template for Account Data'!A$2</f>
        <v>0</v>
      </c>
      <c r="B7" s="29">
        <f>'Template for Account Data'!C$2</f>
        <v>0</v>
      </c>
      <c r="C7" s="29"/>
      <c r="D7" s="29"/>
      <c r="E7" s="29">
        <f>'Add or Remove or Suspend'!D8</f>
        <v>0</v>
      </c>
      <c r="F7" s="29">
        <f>'Add or Remove or Suspend'!B8</f>
        <v>0</v>
      </c>
      <c r="G7" s="30">
        <f>'Add or Remove or Suspend'!E8</f>
        <v>0</v>
      </c>
      <c r="H7" s="29" t="str">
        <f>IF('Add or Remove or Suspend'!C8="Male","M",IF('Add or Remove or Suspend'!C8="Female","F","-"))</f>
        <v>-</v>
      </c>
      <c r="I7" s="29">
        <f>'Template for Account Data'!K$2</f>
        <v>0</v>
      </c>
      <c r="J7" s="29" t="str">
        <f>IF('Add or Remove or Suspend'!K8="Add user","1"&amp;'Add or Remove or Suspend'!L8,"Please check in Part Data")</f>
        <v>Please check in Part Data</v>
      </c>
      <c r="K7" s="29" t="str">
        <f>IF('Add or Remove or Suspend'!K8="Remove user","fill in the end of effective month","Please check in Part Data")</f>
        <v>Please check in Part Data</v>
      </c>
      <c r="L7" s="29" t="str">
        <f>IF('Add or Remove or Suspend'!I8="Finger","Ring","Whole")</f>
        <v>Whole</v>
      </c>
      <c r="M7" s="29" t="str">
        <f>'Add or Remove or Suspend'!I8</f>
        <v>Please choose your wearing position of dosimeter</v>
      </c>
      <c r="N7" s="29">
        <f>'Add or Remove or Suspend'!H8</f>
        <v>0</v>
      </c>
      <c r="O7" s="29" t="str">
        <f t="shared" si="0"/>
        <v>N</v>
      </c>
      <c r="P7" s="29" t="s">
        <v>78</v>
      </c>
      <c r="Q7" s="29"/>
      <c r="R7" s="29" t="str">
        <f t="shared" si="1"/>
        <v>N</v>
      </c>
      <c r="S7" t="s">
        <v>116</v>
      </c>
      <c r="T7" s="38" t="str">
        <f>'Add or Remove or Suspend'!K8</f>
        <v>Please choose status for this person</v>
      </c>
    </row>
    <row r="8" spans="1:20" x14ac:dyDescent="0.3">
      <c r="A8" s="29">
        <f>'Template for Account Data'!A$2</f>
        <v>0</v>
      </c>
      <c r="B8" s="29">
        <f>'Template for Account Data'!C$2</f>
        <v>0</v>
      </c>
      <c r="C8" s="29"/>
      <c r="D8" s="29"/>
      <c r="E8" s="29">
        <f>'Add or Remove or Suspend'!D9</f>
        <v>0</v>
      </c>
      <c r="F8" s="29">
        <f>'Add or Remove or Suspend'!B9</f>
        <v>0</v>
      </c>
      <c r="G8" s="30">
        <f>'Add or Remove or Suspend'!E9</f>
        <v>0</v>
      </c>
      <c r="H8" s="29" t="str">
        <f>IF('Add or Remove or Suspend'!C9="Male","M",IF('Add or Remove or Suspend'!C9="Female","F","-"))</f>
        <v>-</v>
      </c>
      <c r="I8" s="29">
        <f>'Template for Account Data'!K$2</f>
        <v>0</v>
      </c>
      <c r="J8" s="29" t="str">
        <f>IF('Add or Remove or Suspend'!K9="Add user","1"&amp;'Add or Remove or Suspend'!L9,"Please check in Part Data")</f>
        <v>Please check in Part Data</v>
      </c>
      <c r="K8" s="29" t="str">
        <f>IF('Add or Remove or Suspend'!K9="Remove user","fill in the end of effective month","Please check in Part Data")</f>
        <v>Please check in Part Data</v>
      </c>
      <c r="L8" s="29" t="str">
        <f>IF('Add or Remove or Suspend'!I9="Finger","Ring","Whole")</f>
        <v>Whole</v>
      </c>
      <c r="M8" s="29" t="str">
        <f>'Add or Remove or Suspend'!I9</f>
        <v>Please choose your wearing position of dosimeter</v>
      </c>
      <c r="N8" s="29">
        <f>'Add or Remove or Suspend'!H9</f>
        <v>0</v>
      </c>
      <c r="O8" s="29" t="str">
        <f t="shared" si="0"/>
        <v>N</v>
      </c>
      <c r="P8" s="29" t="s">
        <v>78</v>
      </c>
      <c r="Q8" s="29"/>
      <c r="R8" s="29" t="str">
        <f t="shared" si="1"/>
        <v>N</v>
      </c>
      <c r="S8" t="s">
        <v>116</v>
      </c>
      <c r="T8" s="38" t="str">
        <f>'Add or Remove or Suspend'!K9</f>
        <v>Please choose status for this person</v>
      </c>
    </row>
    <row r="9" spans="1:20" x14ac:dyDescent="0.3">
      <c r="A9" s="29">
        <f>'Template for Account Data'!A$2</f>
        <v>0</v>
      </c>
      <c r="B9" s="29">
        <f>'Template for Account Data'!C$2</f>
        <v>0</v>
      </c>
      <c r="C9" s="29"/>
      <c r="D9" s="29"/>
      <c r="E9" s="29">
        <f>'Add or Remove or Suspend'!D10</f>
        <v>0</v>
      </c>
      <c r="F9" s="29">
        <f>'Add or Remove or Suspend'!B10</f>
        <v>0</v>
      </c>
      <c r="G9" s="30">
        <f>'Add or Remove or Suspend'!E10</f>
        <v>0</v>
      </c>
      <c r="H9" s="29" t="str">
        <f>IF('Add or Remove or Suspend'!C10="Male","M",IF('Add or Remove or Suspend'!C10="Female","F","-"))</f>
        <v>-</v>
      </c>
      <c r="I9" s="29">
        <f>'Template for Account Data'!K$2</f>
        <v>0</v>
      </c>
      <c r="J9" s="29" t="str">
        <f>IF('Add or Remove or Suspend'!K10="Add user","1"&amp;'Add or Remove or Suspend'!L10,"Please check in Part Data")</f>
        <v>Please check in Part Data</v>
      </c>
      <c r="K9" s="29" t="str">
        <f>IF('Add or Remove or Suspend'!K10="Remove user","fill in the end of effective month","Please check in Part Data")</f>
        <v>Please check in Part Data</v>
      </c>
      <c r="L9" s="29" t="str">
        <f>IF('Add or Remove or Suspend'!I10="Finger","Ring","Whole")</f>
        <v>Whole</v>
      </c>
      <c r="M9" s="29" t="str">
        <f>'Add or Remove or Suspend'!I10</f>
        <v>Please choose your wearing position of dosimeter</v>
      </c>
      <c r="N9" s="29">
        <f>'Add or Remove or Suspend'!H10</f>
        <v>0</v>
      </c>
      <c r="O9" s="29" t="str">
        <f t="shared" si="0"/>
        <v>N</v>
      </c>
      <c r="P9" s="29" t="s">
        <v>78</v>
      </c>
      <c r="Q9" s="29"/>
      <c r="R9" s="29" t="str">
        <f t="shared" si="1"/>
        <v>N</v>
      </c>
      <c r="S9" t="s">
        <v>116</v>
      </c>
      <c r="T9" s="38" t="str">
        <f>'Add or Remove or Suspend'!K10</f>
        <v>Please choose status for this person</v>
      </c>
    </row>
    <row r="10" spans="1:20" x14ac:dyDescent="0.3">
      <c r="A10" s="29">
        <f>'Template for Account Data'!A$2</f>
        <v>0</v>
      </c>
      <c r="B10" s="29">
        <f>'Template for Account Data'!C$2</f>
        <v>0</v>
      </c>
      <c r="C10" s="29"/>
      <c r="D10" s="29"/>
      <c r="E10" s="29">
        <f>'Add or Remove or Suspend'!D11</f>
        <v>0</v>
      </c>
      <c r="F10" s="29">
        <f>'Add or Remove or Suspend'!B11</f>
        <v>0</v>
      </c>
      <c r="G10" s="30">
        <f>'Add or Remove or Suspend'!E11</f>
        <v>0</v>
      </c>
      <c r="H10" s="29" t="str">
        <f>IF('Add or Remove or Suspend'!C11="Male","M",IF('Add or Remove or Suspend'!C11="Female","F","-"))</f>
        <v>-</v>
      </c>
      <c r="I10" s="29">
        <f>'Template for Account Data'!K$2</f>
        <v>0</v>
      </c>
      <c r="J10" s="29" t="str">
        <f>IF('Add or Remove or Suspend'!K11="Add user","1"&amp;'Add or Remove or Suspend'!L11,"Please check in Part Data")</f>
        <v>Please check in Part Data</v>
      </c>
      <c r="K10" s="29" t="str">
        <f>IF('Add or Remove or Suspend'!K11="Remove user","fill in the end of effective month","Please check in Part Data")</f>
        <v>Please check in Part Data</v>
      </c>
      <c r="L10" s="29" t="str">
        <f>IF('Add or Remove or Suspend'!I11="Finger","Ring","Whole")</f>
        <v>Whole</v>
      </c>
      <c r="M10" s="29" t="str">
        <f>'Add or Remove or Suspend'!I11</f>
        <v>Please choose your wearing position of dosimeter</v>
      </c>
      <c r="N10" s="29">
        <f>'Add or Remove or Suspend'!H11</f>
        <v>0</v>
      </c>
      <c r="O10" s="29" t="str">
        <f t="shared" si="0"/>
        <v>N</v>
      </c>
      <c r="P10" s="29" t="s">
        <v>78</v>
      </c>
      <c r="Q10" s="29"/>
      <c r="R10" s="29" t="str">
        <f t="shared" si="1"/>
        <v>N</v>
      </c>
      <c r="S10" t="s">
        <v>116</v>
      </c>
      <c r="T10" s="38" t="str">
        <f>'Add or Remove or Suspend'!K11</f>
        <v>Please choose status for this person</v>
      </c>
    </row>
    <row r="11" spans="1:20" x14ac:dyDescent="0.3">
      <c r="A11" s="29">
        <f>'Template for Account Data'!A$2</f>
        <v>0</v>
      </c>
      <c r="B11" s="29">
        <f>'Template for Account Data'!C$2</f>
        <v>0</v>
      </c>
      <c r="C11" s="29"/>
      <c r="D11" s="29"/>
      <c r="E11" s="29">
        <f>'Add or Remove or Suspend'!D12</f>
        <v>0</v>
      </c>
      <c r="F11" s="29">
        <f>'Add or Remove or Suspend'!B12</f>
        <v>0</v>
      </c>
      <c r="G11" s="30">
        <f>'Add or Remove or Suspend'!E12</f>
        <v>0</v>
      </c>
      <c r="H11" s="29" t="str">
        <f>IF('Add or Remove or Suspend'!C12="Male","M",IF('Add or Remove or Suspend'!C12="Female","F","-"))</f>
        <v>-</v>
      </c>
      <c r="I11" s="29">
        <f>'Template for Account Data'!K$2</f>
        <v>0</v>
      </c>
      <c r="J11" s="29" t="str">
        <f>IF('Add or Remove or Suspend'!K12="Add user","1"&amp;'Add or Remove or Suspend'!L12,"Please check in Part Data")</f>
        <v>Please check in Part Data</v>
      </c>
      <c r="K11" s="29" t="str">
        <f>IF('Add or Remove or Suspend'!K12="Remove user","fill in the end of effective month","Please check in Part Data")</f>
        <v>Please check in Part Data</v>
      </c>
      <c r="L11" s="29" t="str">
        <f>IF('Add or Remove or Suspend'!I12="Finger","Ring","Whole")</f>
        <v>Whole</v>
      </c>
      <c r="M11" s="29" t="str">
        <f>'Add or Remove or Suspend'!I12</f>
        <v>Please choose your wearing position of dosimeter</v>
      </c>
      <c r="N11" s="29">
        <f>'Add or Remove or Suspend'!H12</f>
        <v>0</v>
      </c>
      <c r="O11" s="29" t="str">
        <f t="shared" si="0"/>
        <v>N</v>
      </c>
      <c r="P11" s="29" t="s">
        <v>78</v>
      </c>
      <c r="Q11" s="29"/>
      <c r="R11" s="29" t="str">
        <f t="shared" si="1"/>
        <v>N</v>
      </c>
      <c r="S11" t="s">
        <v>116</v>
      </c>
      <c r="T11" s="38" t="str">
        <f>'Add or Remove or Suspend'!K12</f>
        <v>Please choose status for this person</v>
      </c>
    </row>
    <row r="12" spans="1:20" x14ac:dyDescent="0.3">
      <c r="A12" s="29">
        <f>'Template for Account Data'!A$2</f>
        <v>0</v>
      </c>
      <c r="B12" s="29">
        <f>'Template for Account Data'!C$2</f>
        <v>0</v>
      </c>
      <c r="C12" s="29"/>
      <c r="D12" s="29"/>
      <c r="E12" s="29">
        <f>'Add or Remove or Suspend'!D13</f>
        <v>0</v>
      </c>
      <c r="F12" s="29">
        <f>'Add or Remove or Suspend'!B13</f>
        <v>0</v>
      </c>
      <c r="G12" s="30">
        <f>'Add or Remove or Suspend'!E13</f>
        <v>0</v>
      </c>
      <c r="H12" s="29" t="str">
        <f>IF('Add or Remove or Suspend'!C13="Male","M",IF('Add or Remove or Suspend'!C13="Female","F","-"))</f>
        <v>-</v>
      </c>
      <c r="I12" s="29">
        <f>'Template for Account Data'!K$2</f>
        <v>0</v>
      </c>
      <c r="J12" s="29" t="str">
        <f>IF('Add or Remove or Suspend'!K13="Add user","1"&amp;'Add or Remove or Suspend'!L13,"Please check in Part Data")</f>
        <v>Please check in Part Data</v>
      </c>
      <c r="K12" s="29" t="str">
        <f>IF('Add or Remove or Suspend'!K13="Remove user","fill in the end of effective month","Please check in Part Data")</f>
        <v>Please check in Part Data</v>
      </c>
      <c r="L12" s="29" t="str">
        <f>IF('Add or Remove or Suspend'!I13="Finger","Ring","Whole")</f>
        <v>Whole</v>
      </c>
      <c r="M12" s="29" t="str">
        <f>'Add or Remove or Suspend'!I13</f>
        <v>Please choose your wearing position of dosimeter</v>
      </c>
      <c r="N12" s="29">
        <f>'Add or Remove or Suspend'!H13</f>
        <v>0</v>
      </c>
      <c r="O12" s="29" t="str">
        <f t="shared" si="0"/>
        <v>N</v>
      </c>
      <c r="P12" s="29" t="s">
        <v>78</v>
      </c>
      <c r="Q12" s="29"/>
      <c r="R12" s="29" t="str">
        <f t="shared" si="1"/>
        <v>N</v>
      </c>
      <c r="S12" t="s">
        <v>116</v>
      </c>
      <c r="T12" s="38" t="str">
        <f>'Add or Remove or Suspend'!K13</f>
        <v>Please choose status for this person</v>
      </c>
    </row>
    <row r="13" spans="1:20" x14ac:dyDescent="0.3">
      <c r="A13" s="29">
        <f>'Template for Account Data'!A$2</f>
        <v>0</v>
      </c>
      <c r="B13" s="29">
        <f>'Template for Account Data'!C$2</f>
        <v>0</v>
      </c>
      <c r="C13" s="29"/>
      <c r="D13" s="29"/>
      <c r="E13" s="29">
        <f>'Add or Remove or Suspend'!D14</f>
        <v>0</v>
      </c>
      <c r="F13" s="29">
        <f>'Add or Remove or Suspend'!B14</f>
        <v>0</v>
      </c>
      <c r="G13" s="30">
        <f>'Add or Remove or Suspend'!E14</f>
        <v>0</v>
      </c>
      <c r="H13" s="29" t="str">
        <f>IF('Add or Remove or Suspend'!C14="Male","M",IF('Add or Remove or Suspend'!C14="Female","F","-"))</f>
        <v>-</v>
      </c>
      <c r="I13" s="29">
        <f>'Template for Account Data'!K$2</f>
        <v>0</v>
      </c>
      <c r="J13" s="29" t="str">
        <f>IF('Add or Remove or Suspend'!K14="Add user","1"&amp;'Add or Remove or Suspend'!L14,"Please check in Part Data")</f>
        <v>Please check in Part Data</v>
      </c>
      <c r="K13" s="29" t="str">
        <f>IF('Add or Remove or Suspend'!K14="Remove user","fill in the end of effective month","Please check in Part Data")</f>
        <v>Please check in Part Data</v>
      </c>
      <c r="L13" s="29" t="str">
        <f>IF('Add or Remove or Suspend'!I14="Finger","Ring","Whole")</f>
        <v>Whole</v>
      </c>
      <c r="M13" s="29" t="str">
        <f>'Add or Remove or Suspend'!I14</f>
        <v>Please choose your wearing position of dosimeter</v>
      </c>
      <c r="N13" s="29">
        <f>'Add or Remove or Suspend'!H14</f>
        <v>0</v>
      </c>
      <c r="O13" s="29" t="str">
        <f t="shared" si="0"/>
        <v>N</v>
      </c>
      <c r="P13" s="29" t="s">
        <v>78</v>
      </c>
      <c r="Q13" s="29"/>
      <c r="R13" s="29" t="str">
        <f t="shared" si="1"/>
        <v>N</v>
      </c>
      <c r="S13" t="s">
        <v>116</v>
      </c>
      <c r="T13" s="38" t="str">
        <f>'Add or Remove or Suspend'!K14</f>
        <v>Please choose status for this person</v>
      </c>
    </row>
    <row r="14" spans="1:20" x14ac:dyDescent="0.3">
      <c r="A14" s="29">
        <f>'Template for Account Data'!A$2</f>
        <v>0</v>
      </c>
      <c r="B14" s="29">
        <f>'Template for Account Data'!C$2</f>
        <v>0</v>
      </c>
      <c r="C14" s="29"/>
      <c r="D14" s="29"/>
      <c r="E14" s="29">
        <f>'Add or Remove or Suspend'!D15</f>
        <v>0</v>
      </c>
      <c r="F14" s="29">
        <f>'Add or Remove or Suspend'!B15</f>
        <v>0</v>
      </c>
      <c r="G14" s="30">
        <f>'Add or Remove or Suspend'!E15</f>
        <v>0</v>
      </c>
      <c r="H14" s="29" t="str">
        <f>IF('Add or Remove or Suspend'!C15="Male","M",IF('Add or Remove or Suspend'!C15="Female","F","-"))</f>
        <v>-</v>
      </c>
      <c r="I14" s="29">
        <f>'Template for Account Data'!K$2</f>
        <v>0</v>
      </c>
      <c r="J14" s="29" t="str">
        <f>IF('Add or Remove or Suspend'!K15="Add user","1"&amp;'Add or Remove or Suspend'!L15,"Please check in Part Data")</f>
        <v>Please check in Part Data</v>
      </c>
      <c r="K14" s="29" t="str">
        <f>IF('Add or Remove or Suspend'!K15="Remove user","fill in the end of effective month","Please check in Part Data")</f>
        <v>Please check in Part Data</v>
      </c>
      <c r="L14" s="29" t="str">
        <f>IF('Add or Remove or Suspend'!I15="Finger","Ring","Whole")</f>
        <v>Whole</v>
      </c>
      <c r="M14" s="29" t="str">
        <f>'Add or Remove or Suspend'!I15</f>
        <v>Please choose your wearing position of dosimeter</v>
      </c>
      <c r="N14" s="29">
        <f>'Add or Remove or Suspend'!H15</f>
        <v>0</v>
      </c>
      <c r="O14" s="29" t="str">
        <f t="shared" si="0"/>
        <v>N</v>
      </c>
      <c r="P14" s="29" t="s">
        <v>78</v>
      </c>
      <c r="Q14" s="29"/>
      <c r="R14" s="29" t="str">
        <f t="shared" si="1"/>
        <v>N</v>
      </c>
      <c r="S14" t="s">
        <v>116</v>
      </c>
      <c r="T14" s="38" t="str">
        <f>'Add or Remove or Suspend'!K15</f>
        <v>Please choose status for this person</v>
      </c>
    </row>
    <row r="15" spans="1:20" x14ac:dyDescent="0.3">
      <c r="A15" s="29">
        <f>'Template for Account Data'!A$2</f>
        <v>0</v>
      </c>
      <c r="B15" s="29">
        <f>'Template for Account Data'!C$2</f>
        <v>0</v>
      </c>
      <c r="C15" s="29"/>
      <c r="D15" s="29"/>
      <c r="E15" s="29">
        <f>'Add or Remove or Suspend'!D16</f>
        <v>0</v>
      </c>
      <c r="F15" s="29">
        <f>'Add or Remove or Suspend'!B16</f>
        <v>0</v>
      </c>
      <c r="G15" s="30">
        <f>'Add or Remove or Suspend'!E16</f>
        <v>0</v>
      </c>
      <c r="H15" s="29" t="str">
        <f>IF('Add or Remove or Suspend'!C16="Male","M",IF('Add or Remove or Suspend'!C16="Female","F","-"))</f>
        <v>-</v>
      </c>
      <c r="I15" s="29">
        <f>'Template for Account Data'!K$2</f>
        <v>0</v>
      </c>
      <c r="J15" s="29" t="str">
        <f>IF('Add or Remove or Suspend'!K16="Add user","1"&amp;'Add or Remove or Suspend'!L16,"Please check in Part Data")</f>
        <v>Please check in Part Data</v>
      </c>
      <c r="K15" s="29" t="str">
        <f>IF('Add or Remove or Suspend'!K16="Remove user","fill in the end of effective month","Please check in Part Data")</f>
        <v>Please check in Part Data</v>
      </c>
      <c r="L15" s="29" t="str">
        <f>IF('Add or Remove or Suspend'!I16="Finger","Ring","Whole")</f>
        <v>Whole</v>
      </c>
      <c r="M15" s="29" t="str">
        <f>'Add or Remove or Suspend'!I16</f>
        <v>Please choose your wearing position of dosimeter</v>
      </c>
      <c r="N15" s="29">
        <f>'Add or Remove or Suspend'!H16</f>
        <v>0</v>
      </c>
      <c r="O15" s="29" t="str">
        <f t="shared" si="0"/>
        <v>N</v>
      </c>
      <c r="P15" s="29" t="s">
        <v>78</v>
      </c>
      <c r="Q15" s="29"/>
      <c r="R15" s="29" t="str">
        <f t="shared" si="1"/>
        <v>N</v>
      </c>
      <c r="S15" t="s">
        <v>116</v>
      </c>
      <c r="T15" s="38" t="str">
        <f>'Add or Remove or Suspend'!K16</f>
        <v>Please choose status for this person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E588-1BE9-417C-8E21-FEEF6882F4C1}">
  <dimension ref="A1:A50"/>
  <sheetViews>
    <sheetView topLeftCell="A7" workbookViewId="0">
      <selection activeCell="F19" sqref="F19"/>
    </sheetView>
  </sheetViews>
  <sheetFormatPr defaultRowHeight="14.4" x14ac:dyDescent="0.3"/>
  <sheetData>
    <row r="1" spans="1:1" x14ac:dyDescent="0.3">
      <c r="A1" s="1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8" spans="1:1" x14ac:dyDescent="0.3">
      <c r="A8" s="11" t="s">
        <v>40</v>
      </c>
    </row>
    <row r="9" spans="1:1" x14ac:dyDescent="0.3">
      <c r="A9" t="s">
        <v>44</v>
      </c>
    </row>
    <row r="10" spans="1:1" x14ac:dyDescent="0.3">
      <c r="A10" t="s">
        <v>42</v>
      </c>
    </row>
    <row r="11" spans="1:1" x14ac:dyDescent="0.3">
      <c r="A11" t="s">
        <v>41</v>
      </c>
    </row>
    <row r="12" spans="1:1" x14ac:dyDescent="0.3">
      <c r="A12" t="s">
        <v>43</v>
      </c>
    </row>
    <row r="14" spans="1:1" x14ac:dyDescent="0.3">
      <c r="A14" s="11" t="s">
        <v>29</v>
      </c>
    </row>
    <row r="15" spans="1:1" x14ac:dyDescent="0.3">
      <c r="A15" t="s">
        <v>82</v>
      </c>
    </row>
    <row r="16" spans="1:1" x14ac:dyDescent="0.3">
      <c r="A16" t="s">
        <v>83</v>
      </c>
    </row>
    <row r="17" spans="1:1" x14ac:dyDescent="0.3">
      <c r="A17" t="s">
        <v>84</v>
      </c>
    </row>
    <row r="18" spans="1:1" x14ac:dyDescent="0.3">
      <c r="A18" t="s">
        <v>85</v>
      </c>
    </row>
    <row r="20" spans="1:1" x14ac:dyDescent="0.3">
      <c r="A20" s="11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  <row r="34" spans="1:1" x14ac:dyDescent="0.3">
      <c r="A34" t="s">
        <v>100</v>
      </c>
    </row>
    <row r="35" spans="1:1" x14ac:dyDescent="0.3">
      <c r="A35" t="s">
        <v>101</v>
      </c>
    </row>
    <row r="36" spans="1:1" x14ac:dyDescent="0.3">
      <c r="A36" t="s">
        <v>102</v>
      </c>
    </row>
    <row r="37" spans="1:1" x14ac:dyDescent="0.3">
      <c r="A37" t="s">
        <v>103</v>
      </c>
    </row>
    <row r="38" spans="1:1" x14ac:dyDescent="0.3">
      <c r="A38" t="s">
        <v>104</v>
      </c>
    </row>
    <row r="39" spans="1:1" x14ac:dyDescent="0.3">
      <c r="A39" t="s">
        <v>105</v>
      </c>
    </row>
    <row r="40" spans="1:1" x14ac:dyDescent="0.3">
      <c r="A40" t="s">
        <v>106</v>
      </c>
    </row>
    <row r="41" spans="1:1" x14ac:dyDescent="0.3">
      <c r="A41" t="s">
        <v>107</v>
      </c>
    </row>
    <row r="43" spans="1:1" x14ac:dyDescent="0.3">
      <c r="A43" s="11" t="s">
        <v>108</v>
      </c>
    </row>
    <row r="44" spans="1:1" x14ac:dyDescent="0.3">
      <c r="A44" t="s">
        <v>109</v>
      </c>
    </row>
    <row r="45" spans="1:1" x14ac:dyDescent="0.3">
      <c r="A45" t="s">
        <v>110</v>
      </c>
    </row>
    <row r="46" spans="1:1" x14ac:dyDescent="0.3">
      <c r="A46" t="s">
        <v>111</v>
      </c>
    </row>
    <row r="47" spans="1:1" x14ac:dyDescent="0.3">
      <c r="A47" t="s">
        <v>112</v>
      </c>
    </row>
    <row r="48" spans="1:1" x14ac:dyDescent="0.3">
      <c r="A48" t="s">
        <v>113</v>
      </c>
    </row>
    <row r="49" spans="1:1" x14ac:dyDescent="0.3">
      <c r="A49" t="s">
        <v>114</v>
      </c>
    </row>
    <row r="50" spans="1:1" x14ac:dyDescent="0.3">
      <c r="A50" t="s">
        <v>107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Account Information</vt:lpstr>
      <vt:lpstr>Change User</vt:lpstr>
      <vt:lpstr>Add or Remove or Suspend</vt:lpstr>
      <vt:lpstr>Facility information</vt:lpstr>
      <vt:lpstr>Template for Account Data</vt:lpstr>
      <vt:lpstr>Template for Part Data (Change)</vt:lpstr>
      <vt:lpstr>Template for Part Data (A-R-S)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Sirichai Theirrattanakul</dc:creator>
  <cp:lastModifiedBy>Sirichai Theirrattanakul</cp:lastModifiedBy>
  <dcterms:created xsi:type="dcterms:W3CDTF">2023-06-15T14:55:01Z</dcterms:created>
  <dcterms:modified xsi:type="dcterms:W3CDTF">2023-08-18T08:49:00Z</dcterms:modified>
</cp:coreProperties>
</file>