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TLDL\Currently Document\NTL Forms\"/>
    </mc:Choice>
  </mc:AlternateContent>
  <xr:revisionPtr revIDLastSave="0" documentId="13_ncr:1_{21AB1EA9-AF9B-4C0D-B7E2-0B61686CC71B}" xr6:coauthVersionLast="47" xr6:coauthVersionMax="47" xr10:uidLastSave="{00000000-0000-0000-0000-000000000000}"/>
  <bookViews>
    <workbookView xWindow="-108" yWindow="-108" windowWidth="23256" windowHeight="13896" tabRatio="684" activeTab="4" xr2:uid="{30F8E5B1-85B7-409F-A051-9750005A8FBF}"/>
  </bookViews>
  <sheets>
    <sheet name="Account Information" sheetId="1" r:id="rId1"/>
    <sheet name="Participant Information" sheetId="4" r:id="rId2"/>
    <sheet name="Confirmed Page" sheetId="5" r:id="rId3"/>
    <sheet name="Template for Account Data" sheetId="6" r:id="rId4"/>
    <sheet name="Template for Part Data" sheetId="7" r:id="rId5"/>
    <sheet name="Reference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6" l="1" a="1"/>
  <c r="J2" i="6" s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2" i="7"/>
  <c r="K2" i="6"/>
  <c r="A3" i="7"/>
  <c r="B3" i="7"/>
  <c r="E3" i="7"/>
  <c r="F3" i="7"/>
  <c r="G3" i="7"/>
  <c r="H3" i="7"/>
  <c r="J3" i="7"/>
  <c r="L3" i="7"/>
  <c r="M3" i="7"/>
  <c r="O3" i="7" s="1"/>
  <c r="R3" i="7" s="1"/>
  <c r="N3" i="7"/>
  <c r="A4" i="7"/>
  <c r="B4" i="7"/>
  <c r="E4" i="7"/>
  <c r="F4" i="7"/>
  <c r="G4" i="7"/>
  <c r="H4" i="7"/>
  <c r="J4" i="7"/>
  <c r="L4" i="7"/>
  <c r="M4" i="7"/>
  <c r="O4" i="7" s="1"/>
  <c r="R4" i="7" s="1"/>
  <c r="N4" i="7"/>
  <c r="A5" i="7"/>
  <c r="B5" i="7"/>
  <c r="E5" i="7"/>
  <c r="F5" i="7"/>
  <c r="G5" i="7"/>
  <c r="H5" i="7"/>
  <c r="J5" i="7"/>
  <c r="L5" i="7"/>
  <c r="M5" i="7"/>
  <c r="O5" i="7" s="1"/>
  <c r="R5" i="7" s="1"/>
  <c r="N5" i="7"/>
  <c r="A6" i="7"/>
  <c r="B6" i="7"/>
  <c r="E6" i="7"/>
  <c r="F6" i="7"/>
  <c r="G6" i="7"/>
  <c r="H6" i="7"/>
  <c r="J6" i="7"/>
  <c r="L6" i="7"/>
  <c r="M6" i="7"/>
  <c r="O6" i="7" s="1"/>
  <c r="R6" i="7" s="1"/>
  <c r="N6" i="7"/>
  <c r="A7" i="7"/>
  <c r="B7" i="7"/>
  <c r="E7" i="7"/>
  <c r="F7" i="7"/>
  <c r="G7" i="7"/>
  <c r="H7" i="7"/>
  <c r="J7" i="7"/>
  <c r="L7" i="7"/>
  <c r="M7" i="7"/>
  <c r="O7" i="7" s="1"/>
  <c r="R7" i="7" s="1"/>
  <c r="N7" i="7"/>
  <c r="A8" i="7"/>
  <c r="B8" i="7"/>
  <c r="E8" i="7"/>
  <c r="F8" i="7"/>
  <c r="G8" i="7"/>
  <c r="H8" i="7"/>
  <c r="J8" i="7"/>
  <c r="L8" i="7"/>
  <c r="M8" i="7"/>
  <c r="O8" i="7" s="1"/>
  <c r="R8" i="7" s="1"/>
  <c r="N8" i="7"/>
  <c r="A9" i="7"/>
  <c r="B9" i="7"/>
  <c r="E9" i="7"/>
  <c r="F9" i="7"/>
  <c r="G9" i="7"/>
  <c r="H9" i="7"/>
  <c r="J9" i="7"/>
  <c r="L9" i="7"/>
  <c r="M9" i="7"/>
  <c r="O9" i="7" s="1"/>
  <c r="R9" i="7" s="1"/>
  <c r="N9" i="7"/>
  <c r="A10" i="7"/>
  <c r="B10" i="7"/>
  <c r="E10" i="7"/>
  <c r="F10" i="7"/>
  <c r="G10" i="7"/>
  <c r="H10" i="7"/>
  <c r="J10" i="7"/>
  <c r="L10" i="7"/>
  <c r="M10" i="7"/>
  <c r="N10" i="7"/>
  <c r="O10" i="7"/>
  <c r="R10" i="7"/>
  <c r="A11" i="7"/>
  <c r="B11" i="7"/>
  <c r="E11" i="7"/>
  <c r="F11" i="7"/>
  <c r="G11" i="7"/>
  <c r="H11" i="7"/>
  <c r="J11" i="7"/>
  <c r="L11" i="7"/>
  <c r="M11" i="7"/>
  <c r="O11" i="7" s="1"/>
  <c r="R11" i="7" s="1"/>
  <c r="N11" i="7"/>
  <c r="A12" i="7"/>
  <c r="B12" i="7"/>
  <c r="E12" i="7"/>
  <c r="F12" i="7"/>
  <c r="G12" i="7"/>
  <c r="H12" i="7"/>
  <c r="J12" i="7"/>
  <c r="L12" i="7"/>
  <c r="M12" i="7"/>
  <c r="O12" i="7" s="1"/>
  <c r="R12" i="7" s="1"/>
  <c r="N12" i="7"/>
  <c r="A13" i="7"/>
  <c r="B13" i="7"/>
  <c r="E13" i="7"/>
  <c r="F13" i="7"/>
  <c r="G13" i="7"/>
  <c r="H13" i="7"/>
  <c r="J13" i="7"/>
  <c r="L13" i="7"/>
  <c r="M13" i="7"/>
  <c r="O13" i="7" s="1"/>
  <c r="R13" i="7" s="1"/>
  <c r="N13" i="7"/>
  <c r="A14" i="7"/>
  <c r="B14" i="7"/>
  <c r="E14" i="7"/>
  <c r="F14" i="7"/>
  <c r="G14" i="7"/>
  <c r="H14" i="7"/>
  <c r="J14" i="7"/>
  <c r="L14" i="7"/>
  <c r="M14" i="7"/>
  <c r="O14" i="7" s="1"/>
  <c r="R14" i="7" s="1"/>
  <c r="N14" i="7"/>
  <c r="A15" i="7"/>
  <c r="B15" i="7"/>
  <c r="E15" i="7"/>
  <c r="F15" i="7"/>
  <c r="G15" i="7"/>
  <c r="H15" i="7"/>
  <c r="J15" i="7"/>
  <c r="L15" i="7"/>
  <c r="M15" i="7"/>
  <c r="O15" i="7" s="1"/>
  <c r="R15" i="7" s="1"/>
  <c r="N15" i="7"/>
  <c r="M2" i="7"/>
  <c r="O2" i="7" s="1"/>
  <c r="R2" i="7" s="1"/>
  <c r="N2" i="7"/>
  <c r="L2" i="7"/>
  <c r="H2" i="7"/>
  <c r="J2" i="7"/>
  <c r="E2" i="7"/>
  <c r="G2" i="7"/>
  <c r="F2" i="7"/>
  <c r="A2" i="7"/>
  <c r="B2" i="7"/>
  <c r="B2" i="6"/>
  <c r="D2" i="6"/>
  <c r="E2" i="6"/>
  <c r="F2" i="6"/>
  <c r="G2" i="6"/>
  <c r="H2" i="6"/>
  <c r="I2" i="6"/>
  <c r="L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Sirichai Theirrattanakul</author>
  </authors>
  <commentList>
    <comment ref="A2" authorId="0" shapeId="0" xr:uid="{72A5A9CB-1A42-4A15-8A00-420DC6529BF7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in Account Data first for creating the next Account_ID No.</t>
        </r>
      </text>
    </comment>
    <comment ref="C2" authorId="0" shapeId="0" xr:uid="{E8A2DD9D-B858-4D7A-BE4D-0666AA19CEE7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Depart_Code in Account Data before create a new Depart_Code from Technician.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Sirichai Theirrattanakul</author>
  </authors>
  <commentList>
    <comment ref="C2" authorId="0" shapeId="0" xr:uid="{F06E90CF-3805-49B3-B32C-ED9AD6FD7BAE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Please check in the extra requirement from the customers for issuing on the label of dosimeters.</t>
        </r>
      </text>
    </comment>
    <comment ref="D2" authorId="0" shapeId="0" xr:uid="{A35300CE-F708-42D5-B863-280340F69990}">
      <text>
        <r>
          <rPr>
            <b/>
            <sz val="9"/>
            <color indexed="81"/>
            <rFont val="Tahoma"/>
            <family val="2"/>
          </rPr>
          <t xml:space="preserve">Sirichai Theirrattanakul:
</t>
        </r>
        <r>
          <rPr>
            <sz val="9"/>
            <color indexed="81"/>
            <rFont val="Tahoma"/>
            <family val="2"/>
          </rPr>
          <t>Please check in Part Data first and create Part ID by Technician.</t>
        </r>
      </text>
    </comment>
    <comment ref="K2" authorId="0" shapeId="0" xr:uid="{04FA59A3-63F7-4FA8-9639-2641C925050A}">
      <text>
        <r>
          <rPr>
            <b/>
            <sz val="9"/>
            <color indexed="81"/>
            <rFont val="Tahoma"/>
            <family val="2"/>
          </rPr>
          <t>Sirichai Theirrattanakul:</t>
        </r>
        <r>
          <rPr>
            <sz val="9"/>
            <color indexed="81"/>
            <rFont val="Tahoma"/>
            <family val="2"/>
          </rPr>
          <t xml:space="preserve">
+1 year from start date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<sst xmlns="http://schemas.openxmlformats.org/spreadsheetml/2006/main" count="275" uniqueCount="185">
  <si>
    <t>PERSONAL DOSE MONITORING APPLICATION FORM</t>
  </si>
  <si>
    <t>Organization Name:</t>
  </si>
  <si>
    <t>Department:</t>
  </si>
  <si>
    <t>Address:</t>
  </si>
  <si>
    <t>Tel:</t>
  </si>
  <si>
    <t>Fax:</t>
  </si>
  <si>
    <t>Shipping Address</t>
  </si>
  <si>
    <t xml:space="preserve">Contact Person: </t>
  </si>
  <si>
    <t>Position:</t>
  </si>
  <si>
    <t xml:space="preserve">Email: </t>
  </si>
  <si>
    <t>Mobile:</t>
  </si>
  <si>
    <t>&lt;&lt;Please fill in your company name&gt;&gt;</t>
  </si>
  <si>
    <t>&lt;&lt;Please fill in your department name&gt;&gt;</t>
  </si>
  <si>
    <t>&lt;&lt;Please fill in your company or department address&gt;&gt;</t>
  </si>
  <si>
    <t>&lt;&lt;Company Phone Number&gt;&gt;</t>
  </si>
  <si>
    <t>&lt;&lt;Company Fax Number&gt;&gt;</t>
  </si>
  <si>
    <t>&lt;&lt;Please fill in your address for shipping OSLD&gt;&gt;</t>
  </si>
  <si>
    <t>&lt;&lt;Shipping Phone Number&gt;&gt;</t>
  </si>
  <si>
    <t>&lt;&lt;Shipping Fax Number&gt;&gt;</t>
  </si>
  <si>
    <t>&lt;&lt;Please fill in your contact person&gt;&gt;</t>
  </si>
  <si>
    <t>&lt;&lt;Contact person position&gt;&gt;</t>
  </si>
  <si>
    <t>&lt;&lt;Contact person Phone No.&gt;&gt;</t>
  </si>
  <si>
    <t>&lt;&lt;Contact person email&gt;&gt;</t>
  </si>
  <si>
    <t>&lt;&lt;Contact person Mobile No.&gt;&gt;</t>
  </si>
  <si>
    <t>Radiation Information</t>
  </si>
  <si>
    <t xml:space="preserve">Radiation source: </t>
  </si>
  <si>
    <t>Radiation Sourece</t>
  </si>
  <si>
    <t>Radiation Generator</t>
  </si>
  <si>
    <t>Radioactive Sources</t>
  </si>
  <si>
    <t>Please choose your kind of radiation sources</t>
  </si>
  <si>
    <t>Both of them</t>
  </si>
  <si>
    <t>Other</t>
  </si>
  <si>
    <t>Shipping address</t>
  </si>
  <si>
    <t>Same as above</t>
  </si>
  <si>
    <t>Others (Please specify below)</t>
  </si>
  <si>
    <t>Please choose the shipping address</t>
  </si>
  <si>
    <t>Usage of radiation:</t>
  </si>
  <si>
    <t>Usage of Radiation</t>
  </si>
  <si>
    <t>Diagnostic Radiology</t>
  </si>
  <si>
    <t>Nuclear Medicine</t>
  </si>
  <si>
    <t>Radiotherapy</t>
  </si>
  <si>
    <t>Intervention Radiology</t>
  </si>
  <si>
    <t>Dental Radiology</t>
  </si>
  <si>
    <t>Veterinary Radiology</t>
  </si>
  <si>
    <t>Non Destructive Testing</t>
  </si>
  <si>
    <t>Level Gauge</t>
  </si>
  <si>
    <t>Thickness Gauge</t>
  </si>
  <si>
    <t>Density Gauge</t>
  </si>
  <si>
    <t>PCB/PCBA inspection</t>
  </si>
  <si>
    <t>Contamination Inspection</t>
  </si>
  <si>
    <t>Research</t>
  </si>
  <si>
    <t>Material Analysis</t>
  </si>
  <si>
    <t>Please Choose your radiation applications</t>
  </si>
  <si>
    <t xml:space="preserve">Others: </t>
  </si>
  <si>
    <t>&lt;&lt;If you didn't have a radiation applications in above list, plese fill in here&gt;&gt;</t>
  </si>
  <si>
    <t>(Laboratory is used the test method following JIS Z 4339:2004 and IAEA Safety Standards: Occupational Radiation Protection, General Safety Guide No. GSG-7)</t>
  </si>
  <si>
    <t xml:space="preserve">The method of test request (if any): </t>
  </si>
  <si>
    <t xml:space="preserve">The requirement for statement of conformity of specification or standard of test: </t>
  </si>
  <si>
    <t>YES/NO</t>
  </si>
  <si>
    <t>&lt;&lt;Please fill your method if not same as above&gt;&gt;</t>
  </si>
  <si>
    <t>(Laboratory has reported the statement of conformity with Ministerial Regulation of Radiation Safety B.E. 2561 for dose limit)</t>
  </si>
  <si>
    <t>Type of Service</t>
  </si>
  <si>
    <t>Please choose your radiation applications</t>
  </si>
  <si>
    <t>Please choose your type of service</t>
  </si>
  <si>
    <t>Monthly (12 times per year)</t>
  </si>
  <si>
    <t>Quarterly (4 times per year)</t>
  </si>
  <si>
    <t>Type of service:</t>
  </si>
  <si>
    <t>Start Month :</t>
  </si>
  <si>
    <t>Start Year:</t>
  </si>
  <si>
    <t>Month</t>
  </si>
  <si>
    <t>Year</t>
  </si>
  <si>
    <t>No.</t>
  </si>
  <si>
    <t>Name Surname</t>
  </si>
  <si>
    <t>Gender</t>
  </si>
  <si>
    <t>ID No./Passport No.</t>
  </si>
  <si>
    <t>Birth year</t>
  </si>
  <si>
    <t>Start working year</t>
  </si>
  <si>
    <t>Department</t>
  </si>
  <si>
    <t>Position</t>
  </si>
  <si>
    <t>Type of radiation</t>
  </si>
  <si>
    <t>Note: Please fill  all the column in this table of  information of occupational worker. This information is important for recommendation of radiation protection and  accumulated dose.</t>
  </si>
  <si>
    <t>Yes</t>
  </si>
  <si>
    <t>No</t>
  </si>
  <si>
    <r>
      <t>1.</t>
    </r>
    <r>
      <rPr>
        <sz val="7"/>
        <color theme="1"/>
        <rFont val="Times New Roman"/>
        <family val="1"/>
      </rPr>
      <t xml:space="preserve">          </t>
    </r>
    <r>
      <rPr>
        <sz val="16"/>
        <color theme="1"/>
        <rFont val="Angsana New"/>
        <family val="1"/>
      </rPr>
      <t>Customer service request are adequately defined, documented</t>
    </r>
  </si>
  <si>
    <r>
      <t>2.</t>
    </r>
    <r>
      <rPr>
        <sz val="7"/>
        <color theme="1"/>
        <rFont val="Times New Roman"/>
        <family val="1"/>
      </rPr>
      <t xml:space="preserve">          </t>
    </r>
    <r>
      <rPr>
        <sz val="16"/>
        <color theme="1"/>
        <rFont val="Angsana New"/>
        <family val="1"/>
      </rPr>
      <t xml:space="preserve">Customer service request are understood </t>
    </r>
  </si>
  <si>
    <r>
      <t>3.</t>
    </r>
    <r>
      <rPr>
        <sz val="7"/>
        <color theme="1"/>
        <rFont val="Times New Roman"/>
        <family val="1"/>
      </rPr>
      <t xml:space="preserve">          </t>
    </r>
    <r>
      <rPr>
        <sz val="16"/>
        <color theme="1"/>
        <rFont val="Angsana New"/>
        <family val="1"/>
      </rPr>
      <t xml:space="preserve">The laboratory has a capability and resources to meet the requirement </t>
    </r>
  </si>
  <si>
    <r>
      <t>4.</t>
    </r>
    <r>
      <rPr>
        <sz val="7"/>
        <color theme="1"/>
        <rFont val="Times New Roman"/>
        <family val="1"/>
      </rPr>
      <t xml:space="preserve">          </t>
    </r>
    <r>
      <rPr>
        <sz val="16"/>
        <color theme="1"/>
        <rFont val="Angsana New"/>
        <family val="1"/>
      </rPr>
      <t xml:space="preserve">The appropriate method or procedure are selected to meet the requirement  </t>
    </r>
  </si>
  <si>
    <t>Record for the deviation from laboratory proposal/customer request:</t>
  </si>
  <si>
    <r>
      <t>Term of services</t>
    </r>
    <r>
      <rPr>
        <sz val="16"/>
        <color theme="1"/>
        <rFont val="Angsana New"/>
        <family val="1"/>
      </rPr>
      <t> </t>
    </r>
  </si>
  <si>
    <r>
      <t>1.</t>
    </r>
    <r>
      <rPr>
        <sz val="7"/>
        <color theme="1"/>
        <rFont val="Times New Roman"/>
        <family val="1"/>
      </rPr>
      <t xml:space="preserve">          </t>
    </r>
    <r>
      <rPr>
        <sz val="16"/>
        <color theme="1"/>
        <rFont val="Angsana New"/>
        <family val="1"/>
      </rPr>
      <t>In case of damaged or lost, you should buy replacement damaged or lost dosimeter that is 1,000 baht/dosimeter. Provider will suspend sending dosimeter until you replace damaged or lost dosimeter. </t>
    </r>
  </si>
  <si>
    <r>
      <t>2.</t>
    </r>
    <r>
      <rPr>
        <sz val="7"/>
        <color theme="1"/>
        <rFont val="Times New Roman"/>
        <family val="1"/>
      </rPr>
      <t xml:space="preserve">          </t>
    </r>
    <r>
      <rPr>
        <sz val="16"/>
        <color theme="1"/>
        <rFont val="Angsana New"/>
        <family val="1"/>
      </rPr>
      <t>Please look at recommendation for application and payment. </t>
    </r>
  </si>
  <si>
    <t>I acknowledge and agree to comply a term of service.  </t>
  </si>
  <si>
    <t>Signature______________________________________</t>
  </si>
  <si>
    <t>                (____________________________________) </t>
  </si>
  <si>
    <t>Position_____________________________________</t>
  </si>
  <si>
    <t>Person in charge:_____________________________________  Date:____________________</t>
  </si>
  <si>
    <t>Date  ________________________________________</t>
  </si>
  <si>
    <t>Position _____________________________________</t>
  </si>
  <si>
    <t>Signature ____________________________________</t>
  </si>
  <si>
    <r>
      <t>Review of services request</t>
    </r>
    <r>
      <rPr>
        <b/>
        <sz val="16"/>
        <color rgb="FFFF0000"/>
        <rFont val="Angsana New"/>
        <family val="1"/>
      </rPr>
      <t xml:space="preserve"> (only for NAGASE (THAILAND) CO.,LTD.-Dosimetry Laboratory)</t>
    </r>
  </si>
  <si>
    <t>Account_ID</t>
  </si>
  <si>
    <t>Accoun_Name</t>
  </si>
  <si>
    <t>Depart_Code</t>
  </si>
  <si>
    <t>Deapartment_Name</t>
  </si>
  <si>
    <t>Contact_Person</t>
  </si>
  <si>
    <t>Contact_Position</t>
  </si>
  <si>
    <t>Contact_Phone</t>
  </si>
  <si>
    <t>Contact_Mobile</t>
  </si>
  <si>
    <t>Contact_Email</t>
  </si>
  <si>
    <t>Address</t>
  </si>
  <si>
    <t>Frequency</t>
  </si>
  <si>
    <t>Ship_way</t>
  </si>
  <si>
    <t xml:space="preserve">Shipping </t>
  </si>
  <si>
    <t>Courier</t>
  </si>
  <si>
    <t xml:space="preserve">Pickup </t>
  </si>
  <si>
    <t>Please choose your shipping method</t>
  </si>
  <si>
    <t>Shipping Method:</t>
  </si>
  <si>
    <t>Label_Name</t>
  </si>
  <si>
    <t>Company_ID</t>
  </si>
  <si>
    <t>Name</t>
  </si>
  <si>
    <t>Birthday</t>
  </si>
  <si>
    <t>Sex</t>
  </si>
  <si>
    <t>Start</t>
  </si>
  <si>
    <t>End</t>
  </si>
  <si>
    <t>Badge_Type</t>
  </si>
  <si>
    <t>Designation</t>
  </si>
  <si>
    <t>Protective equipment</t>
  </si>
  <si>
    <t>Pregnant</t>
  </si>
  <si>
    <t>Cont_Part</t>
  </si>
  <si>
    <t>EDE Factor</t>
  </si>
  <si>
    <t>Part</t>
  </si>
  <si>
    <t>Gender (M/F/Non-Binary)</t>
  </si>
  <si>
    <t>Wearing    Position (Chest/Thyroid/Finger/Others)</t>
  </si>
  <si>
    <t>Type of Radiation</t>
  </si>
  <si>
    <t>Please choose types of radiation</t>
  </si>
  <si>
    <t>Alpha</t>
  </si>
  <si>
    <t>Beta</t>
  </si>
  <si>
    <t>Gamma</t>
  </si>
  <si>
    <t>X-ray</t>
  </si>
  <si>
    <t>X-Ray/Alpha</t>
  </si>
  <si>
    <t>X-Ray/Beta</t>
  </si>
  <si>
    <t>X-Ray/Gamma</t>
  </si>
  <si>
    <t>Gamma/Beta/Alpha</t>
  </si>
  <si>
    <t>Gamma/Beta</t>
  </si>
  <si>
    <t>All</t>
  </si>
  <si>
    <t>Alpha/Beta</t>
  </si>
  <si>
    <t>Others</t>
  </si>
  <si>
    <t>Neutron</t>
  </si>
  <si>
    <t>Gamma/Neutron</t>
  </si>
  <si>
    <t>Gamma/Beta/Neutron</t>
  </si>
  <si>
    <t>Gamma/X_Ray/Neutron</t>
  </si>
  <si>
    <t>Protron</t>
  </si>
  <si>
    <t>Gamma/Protron</t>
  </si>
  <si>
    <t>X-Ray/Neutron</t>
  </si>
  <si>
    <t>X-Ray/Neutron/Beta</t>
  </si>
  <si>
    <t>Position (Your Occupational)</t>
  </si>
  <si>
    <t>Wearing Position</t>
  </si>
  <si>
    <t>Please choose your wearing position of dosimeter</t>
  </si>
  <si>
    <t>Chest</t>
  </si>
  <si>
    <t>Thyroid Shield</t>
  </si>
  <si>
    <t>Finger</t>
  </si>
  <si>
    <t>Wrist</t>
  </si>
  <si>
    <t>Eye</t>
  </si>
  <si>
    <t>Please choose your gender</t>
  </si>
  <si>
    <t>Non-Binary</t>
  </si>
  <si>
    <t>Male</t>
  </si>
  <si>
    <t>Female</t>
  </si>
  <si>
    <t>N</t>
  </si>
  <si>
    <t>January</t>
  </si>
  <si>
    <t>Febuary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</si>
  <si>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</si>
  <si>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</si>
  <si>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</si>
  <si>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</si>
  <si>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</si>
  <si>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</si>
  <si>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</si>
  <si>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</si>
  <si>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</si>
  <si>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</si>
  <si>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Quarterly1</t>
  </si>
  <si>
    <t>Quarterly2</t>
  </si>
  <si>
    <t>Quarterly3</t>
  </si>
  <si>
    <t>Montly (12 times per year)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</si>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</sst>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Yes&quot;;&quot;Yes&quot;;&quot;No&quot;"/>
    <numFmt numFmtId="166" formatCode="[$-1000000]0\ 0000\ 00000\ 00\ 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Angsana New"/>
      <family val="1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4"/>
      <color rgb="FF000000"/>
      <name val="Angsana New"/>
      <family val="1"/>
    </font>
    <font>
      <sz val="14"/>
      <color theme="1"/>
      <name val="Angsana New"/>
      <family val="1"/>
    </font>
    <font>
      <sz val="16"/>
      <color rgb="FF000000"/>
      <name val="Angsana New"/>
      <family val="1"/>
    </font>
    <font>
      <sz val="7"/>
      <color rgb="FF000000"/>
      <name val="Calibri Light"/>
      <family val="2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sz val="7"/>
      <color theme="1"/>
      <name val="Times New Roman"/>
      <family val="1"/>
    </font>
    <font>
      <b/>
      <sz val="16"/>
      <color rgb="FFFF0000"/>
      <name val="Angsana New"/>
      <family val="1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ngsana New"/>
      <family val="1"/>
    </font>
    <font>
      <sz val="11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3" xfId="0" applyBorder="1"/>
    <xf numFmtId="164" fontId="4" fillId="2" borderId="0" xfId="0" applyNumberFormat="1" applyFont="1" applyFill="1"/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 indent="15"/>
    </xf>
    <xf numFmtId="0" fontId="7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indent="2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4" xfId="0" applyFont="1" applyBorder="1" applyAlignment="1">
      <alignment horizontal="left" vertical="center" indent="2"/>
    </xf>
    <xf numFmtId="0" fontId="0" fillId="0" borderId="22" xfId="0" applyBorder="1"/>
    <xf numFmtId="0" fontId="0" fillId="4" borderId="0" xfId="0" applyFill="1"/>
    <xf numFmtId="0" fontId="15" fillId="5" borderId="0" xfId="0" applyFont="1" applyFill="1"/>
    <xf numFmtId="49" fontId="15" fillId="5" borderId="0" xfId="0" applyNumberFormat="1" applyFont="1" applyFill="1"/>
    <xf numFmtId="0" fontId="15" fillId="5" borderId="0" xfId="1" applyFont="1" applyFill="1"/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 wrapText="1"/>
    </xf>
    <xf numFmtId="14" fontId="7" fillId="4" borderId="21" xfId="0" applyNumberFormat="1" applyFont="1" applyFill="1" applyBorder="1" applyAlignment="1">
      <alignment vertical="center" wrapText="1"/>
    </xf>
    <xf numFmtId="0" fontId="19" fillId="4" borderId="21" xfId="0" applyFont="1" applyFill="1" applyBorder="1" applyAlignment="1">
      <alignment vertical="center" wrapText="1"/>
    </xf>
    <xf numFmtId="0" fontId="20" fillId="4" borderId="21" xfId="0" applyFont="1" applyFill="1" applyBorder="1" applyAlignment="1">
      <alignment vertical="center" wrapText="1"/>
    </xf>
    <xf numFmtId="14" fontId="0" fillId="4" borderId="0" xfId="0" applyNumberFormat="1" applyFill="1"/>
    <xf numFmtId="0" fontId="5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7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/>
    </xf>
    <xf numFmtId="49" fontId="4" fillId="2" borderId="15" xfId="0" applyNumberFormat="1" applyFont="1" applyFill="1" applyBorder="1" applyAlignment="1">
      <alignment horizontal="center"/>
    </xf>
    <xf numFmtId="166" fontId="0" fillId="4" borderId="21" xfId="0" applyNumberFormat="1" applyFill="1" applyBorder="1" applyAlignment="1">
      <alignment vertical="center" wrapText="1"/>
    </xf>
    <xf numFmtId="1" fontId="0" fillId="4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2</xdr:row>
      <xdr:rowOff>57150</xdr:rowOff>
    </xdr:from>
    <xdr:to>
      <xdr:col>7</xdr:col>
      <xdr:colOff>265430</xdr:colOff>
      <xdr:row>2</xdr:row>
      <xdr:rowOff>203200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C4DEDA59-7609-1451-B4D2-28A144A85A78}"/>
            </a:ext>
          </a:extLst>
        </xdr:cNvPr>
        <xdr:cNvSpPr/>
      </xdr:nvSpPr>
      <xdr:spPr>
        <a:xfrm>
          <a:off x="4368800" y="53340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152400</xdr:colOff>
      <xdr:row>2</xdr:row>
      <xdr:rowOff>50800</xdr:rowOff>
    </xdr:from>
    <xdr:to>
      <xdr:col>8</xdr:col>
      <xdr:colOff>316230</xdr:colOff>
      <xdr:row>2</xdr:row>
      <xdr:rowOff>196850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F90F6DCF-7D2B-12FC-2371-5B48AD43C142}"/>
            </a:ext>
          </a:extLst>
        </xdr:cNvPr>
        <xdr:cNvSpPr/>
      </xdr:nvSpPr>
      <xdr:spPr>
        <a:xfrm>
          <a:off x="5010150" y="52705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101600</xdr:colOff>
      <xdr:row>4</xdr:row>
      <xdr:rowOff>57150</xdr:rowOff>
    </xdr:from>
    <xdr:to>
      <xdr:col>7</xdr:col>
      <xdr:colOff>265430</xdr:colOff>
      <xdr:row>4</xdr:row>
      <xdr:rowOff>203200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758C4F56-CBE5-42B6-95B3-D2B4BD8D5F11}"/>
            </a:ext>
          </a:extLst>
        </xdr:cNvPr>
        <xdr:cNvSpPr/>
      </xdr:nvSpPr>
      <xdr:spPr>
        <a:xfrm>
          <a:off x="4368800" y="53340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101600</xdr:colOff>
      <xdr:row>6</xdr:row>
      <xdr:rowOff>57150</xdr:rowOff>
    </xdr:from>
    <xdr:to>
      <xdr:col>7</xdr:col>
      <xdr:colOff>265430</xdr:colOff>
      <xdr:row>6</xdr:row>
      <xdr:rowOff>203200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D9C0BB10-7AFF-4950-A2E6-4C4EEB86A509}"/>
            </a:ext>
          </a:extLst>
        </xdr:cNvPr>
        <xdr:cNvSpPr/>
      </xdr:nvSpPr>
      <xdr:spPr>
        <a:xfrm>
          <a:off x="4368800" y="53340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7</xdr:col>
      <xdr:colOff>101600</xdr:colOff>
      <xdr:row>8</xdr:row>
      <xdr:rowOff>57150</xdr:rowOff>
    </xdr:from>
    <xdr:to>
      <xdr:col>7</xdr:col>
      <xdr:colOff>265430</xdr:colOff>
      <xdr:row>8</xdr:row>
      <xdr:rowOff>203200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BA8239FD-0A2C-43A0-A6B1-BD2BFB77A2C5}"/>
            </a:ext>
          </a:extLst>
        </xdr:cNvPr>
        <xdr:cNvSpPr/>
      </xdr:nvSpPr>
      <xdr:spPr>
        <a:xfrm>
          <a:off x="4368800" y="53340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152400</xdr:colOff>
      <xdr:row>4</xdr:row>
      <xdr:rowOff>50800</xdr:rowOff>
    </xdr:from>
    <xdr:to>
      <xdr:col>8</xdr:col>
      <xdr:colOff>316230</xdr:colOff>
      <xdr:row>4</xdr:row>
      <xdr:rowOff>196850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E23B0201-B209-4644-B8AF-2CC193C02C06}"/>
            </a:ext>
          </a:extLst>
        </xdr:cNvPr>
        <xdr:cNvSpPr/>
      </xdr:nvSpPr>
      <xdr:spPr>
        <a:xfrm>
          <a:off x="5010150" y="52705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152400</xdr:colOff>
      <xdr:row>6</xdr:row>
      <xdr:rowOff>50800</xdr:rowOff>
    </xdr:from>
    <xdr:to>
      <xdr:col>8</xdr:col>
      <xdr:colOff>316230</xdr:colOff>
      <xdr:row>6</xdr:row>
      <xdr:rowOff>196850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91F9B667-26F5-4D78-AD0E-873EE6C243EB}"/>
            </a:ext>
          </a:extLst>
        </xdr:cNvPr>
        <xdr:cNvSpPr/>
      </xdr:nvSpPr>
      <xdr:spPr>
        <a:xfrm>
          <a:off x="5010150" y="52705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152400</xdr:colOff>
      <xdr:row>8</xdr:row>
      <xdr:rowOff>50800</xdr:rowOff>
    </xdr:from>
    <xdr:to>
      <xdr:col>8</xdr:col>
      <xdr:colOff>316230</xdr:colOff>
      <xdr:row>8</xdr:row>
      <xdr:rowOff>196850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5D3CA506-62B9-45B4-9FC7-7713ADD33CF3}"/>
            </a:ext>
          </a:extLst>
        </xdr:cNvPr>
        <xdr:cNvSpPr/>
      </xdr:nvSpPr>
      <xdr:spPr>
        <a:xfrm>
          <a:off x="5010150" y="527050"/>
          <a:ext cx="163830" cy="146050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0B612-B28B-41DB-BEB9-78544D7F9287}">
  <dimension ref="A2:I33"/>
  <sheetViews>
    <sheetView showWhiteSpace="0" view="pageLayout" zoomScale="130" zoomScaleNormal="100" zoomScalePageLayoutView="130" workbookViewId="0">
      <selection activeCell="C8" sqref="C8:I8"/>
    </sheetView>
  </sheetViews>
  <sheetFormatPr defaultRowHeight="14.4" x14ac:dyDescent="0.3"/>
  <sheetData>
    <row r="2" spans="1:9" ht="20.399999999999999" x14ac:dyDescent="0.55000000000000004">
      <c r="A2" s="7" t="s">
        <v>0</v>
      </c>
    </row>
    <row r="3" spans="1:9" ht="15" thickBot="1" x14ac:dyDescent="0.35"/>
    <row r="4" spans="1:9" x14ac:dyDescent="0.3">
      <c r="A4" s="9" t="s">
        <v>1</v>
      </c>
      <c r="B4" s="1"/>
      <c r="C4" s="56" t="s">
        <v>11</v>
      </c>
      <c r="D4" s="56"/>
      <c r="E4" s="56"/>
      <c r="F4" s="56"/>
      <c r="G4" s="56"/>
      <c r="H4" s="56"/>
      <c r="I4" s="57"/>
    </row>
    <row r="5" spans="1:9" x14ac:dyDescent="0.3">
      <c r="A5" s="10" t="s">
        <v>2</v>
      </c>
      <c r="C5" s="58" t="s">
        <v>12</v>
      </c>
      <c r="D5" s="59"/>
      <c r="E5" s="59"/>
      <c r="F5" s="59"/>
      <c r="G5" s="59"/>
      <c r="H5" s="59"/>
      <c r="I5" s="60"/>
    </row>
    <row r="6" spans="1:9" x14ac:dyDescent="0.3">
      <c r="A6" s="61" t="s">
        <v>3</v>
      </c>
      <c r="B6" s="62"/>
      <c r="C6" s="58" t="s">
        <v>13</v>
      </c>
      <c r="D6" s="59"/>
      <c r="E6" s="59"/>
      <c r="F6" s="59"/>
      <c r="G6" s="59"/>
      <c r="H6" s="59"/>
      <c r="I6" s="60"/>
    </row>
    <row r="7" spans="1:9" x14ac:dyDescent="0.3">
      <c r="A7" s="10" t="s">
        <v>4</v>
      </c>
      <c r="B7" s="65" t="s">
        <v>14</v>
      </c>
      <c r="C7" s="66"/>
      <c r="D7" s="66"/>
      <c r="E7" s="66"/>
      <c r="F7" s="6" t="s">
        <v>5</v>
      </c>
      <c r="G7" s="66" t="s">
        <v>15</v>
      </c>
      <c r="H7" s="66"/>
      <c r="I7" s="67"/>
    </row>
    <row r="8" spans="1:9" x14ac:dyDescent="0.3">
      <c r="A8" s="10" t="s">
        <v>6</v>
      </c>
      <c r="C8" s="41" t="s">
        <v>33</v>
      </c>
      <c r="D8" s="41"/>
      <c r="E8" s="41"/>
      <c r="F8" s="41"/>
      <c r="G8" s="41"/>
      <c r="H8" s="41"/>
      <c r="I8" s="51"/>
    </row>
    <row r="9" spans="1:9" x14ac:dyDescent="0.3">
      <c r="A9" s="10" t="s">
        <v>3</v>
      </c>
      <c r="B9" s="41" t="s">
        <v>16</v>
      </c>
      <c r="C9" s="41"/>
      <c r="D9" s="41"/>
      <c r="E9" s="41"/>
      <c r="F9" s="41"/>
      <c r="G9" s="41"/>
      <c r="H9" s="41"/>
      <c r="I9" s="51"/>
    </row>
    <row r="10" spans="1:9" ht="15" thickBot="1" x14ac:dyDescent="0.35">
      <c r="A10" s="11" t="s">
        <v>4</v>
      </c>
      <c r="B10" s="47" t="s">
        <v>17</v>
      </c>
      <c r="C10" s="47"/>
      <c r="D10" s="47"/>
      <c r="E10" s="47"/>
      <c r="F10" s="12" t="s">
        <v>5</v>
      </c>
      <c r="G10" s="47" t="s">
        <v>18</v>
      </c>
      <c r="H10" s="47"/>
      <c r="I10" s="52"/>
    </row>
    <row r="11" spans="1:9" ht="15" thickBot="1" x14ac:dyDescent="0.35"/>
    <row r="12" spans="1:9" x14ac:dyDescent="0.3">
      <c r="A12" s="9" t="s">
        <v>7</v>
      </c>
      <c r="B12" s="1"/>
      <c r="C12" s="48" t="s">
        <v>19</v>
      </c>
      <c r="D12" s="48"/>
      <c r="E12" s="48"/>
      <c r="F12" s="49"/>
      <c r="G12" s="48"/>
      <c r="H12" s="48"/>
      <c r="I12" s="50"/>
    </row>
    <row r="13" spans="1:9" x14ac:dyDescent="0.3">
      <c r="A13" s="10" t="s">
        <v>8</v>
      </c>
      <c r="B13" s="65" t="s">
        <v>20</v>
      </c>
      <c r="C13" s="65"/>
      <c r="D13" s="65"/>
      <c r="E13" s="65"/>
      <c r="F13" s="6" t="s">
        <v>4</v>
      </c>
      <c r="G13" s="65" t="s">
        <v>21</v>
      </c>
      <c r="H13" s="65"/>
      <c r="I13" s="68"/>
    </row>
    <row r="14" spans="1:9" ht="15" thickBot="1" x14ac:dyDescent="0.35">
      <c r="A14" s="11" t="s">
        <v>9</v>
      </c>
      <c r="B14" s="47" t="s">
        <v>22</v>
      </c>
      <c r="C14" s="47"/>
      <c r="D14" s="47"/>
      <c r="E14" s="47"/>
      <c r="F14" s="12" t="s">
        <v>10</v>
      </c>
      <c r="G14" s="69" t="s">
        <v>23</v>
      </c>
      <c r="H14" s="69"/>
      <c r="I14" s="70"/>
    </row>
    <row r="16" spans="1:9" x14ac:dyDescent="0.3">
      <c r="A16" s="8" t="s">
        <v>24</v>
      </c>
    </row>
    <row r="17" spans="1:9" ht="15" thickBot="1" x14ac:dyDescent="0.35"/>
    <row r="18" spans="1:9" x14ac:dyDescent="0.3">
      <c r="A18" s="9" t="s">
        <v>25</v>
      </c>
      <c r="B18" s="1"/>
      <c r="C18" s="63" t="s">
        <v>29</v>
      </c>
      <c r="D18" s="63"/>
      <c r="E18" s="63"/>
      <c r="F18" s="63"/>
      <c r="G18" s="63"/>
      <c r="H18" s="1"/>
      <c r="I18" s="13"/>
    </row>
    <row r="19" spans="1:9" x14ac:dyDescent="0.3">
      <c r="A19" s="10" t="s">
        <v>36</v>
      </c>
      <c r="C19" s="64" t="s">
        <v>52</v>
      </c>
      <c r="D19" s="64"/>
      <c r="E19" s="64"/>
      <c r="F19" s="64"/>
      <c r="G19" s="64"/>
      <c r="I19" s="3"/>
    </row>
    <row r="20" spans="1:9" x14ac:dyDescent="0.3">
      <c r="A20" s="2"/>
      <c r="C20" s="64" t="s">
        <v>52</v>
      </c>
      <c r="D20" s="64"/>
      <c r="E20" s="64"/>
      <c r="F20" s="64"/>
      <c r="G20" s="64"/>
      <c r="I20" s="3"/>
    </row>
    <row r="21" spans="1:9" x14ac:dyDescent="0.3">
      <c r="A21" s="2"/>
      <c r="C21" s="64" t="s">
        <v>52</v>
      </c>
      <c r="D21" s="64"/>
      <c r="E21" s="64"/>
      <c r="F21" s="64"/>
      <c r="G21" s="64"/>
      <c r="I21" s="3"/>
    </row>
    <row r="22" spans="1:9" x14ac:dyDescent="0.3">
      <c r="A22" s="2"/>
      <c r="C22" s="46" t="s">
        <v>52</v>
      </c>
      <c r="D22" s="46"/>
      <c r="E22" s="46"/>
      <c r="F22" s="46"/>
      <c r="G22" s="46"/>
      <c r="I22" s="3"/>
    </row>
    <row r="23" spans="1:9" ht="15" thickBot="1" x14ac:dyDescent="0.35">
      <c r="A23" s="11" t="s">
        <v>53</v>
      </c>
      <c r="B23" s="47" t="s">
        <v>54</v>
      </c>
      <c r="C23" s="47"/>
      <c r="D23" s="47"/>
      <c r="E23" s="47"/>
      <c r="F23" s="47"/>
      <c r="G23" s="47"/>
      <c r="H23" s="47"/>
      <c r="I23" s="52"/>
    </row>
    <row r="25" spans="1:9" ht="20.399999999999999" customHeight="1" x14ac:dyDescent="0.3">
      <c r="A25" s="40" t="s">
        <v>55</v>
      </c>
      <c r="B25" s="40"/>
      <c r="C25" s="40"/>
      <c r="D25" s="40"/>
      <c r="E25" s="40"/>
      <c r="F25" s="40"/>
      <c r="G25" s="40"/>
      <c r="H25" s="40"/>
      <c r="I25" s="40"/>
    </row>
    <row r="26" spans="1:9" ht="14.4" customHeight="1" x14ac:dyDescent="0.3">
      <c r="A26" s="40"/>
      <c r="B26" s="40"/>
      <c r="C26" s="40"/>
      <c r="D26" s="40"/>
      <c r="E26" s="40"/>
      <c r="F26" s="40"/>
      <c r="G26" s="40"/>
      <c r="H26" s="40"/>
      <c r="I26" s="40"/>
    </row>
    <row r="27" spans="1:9" x14ac:dyDescent="0.3">
      <c r="A27" s="6" t="s">
        <v>56</v>
      </c>
      <c r="E27" s="41" t="s">
        <v>59</v>
      </c>
      <c r="F27" s="41"/>
      <c r="G27" s="41"/>
      <c r="H27" s="41"/>
      <c r="I27" s="41"/>
    </row>
    <row r="28" spans="1:9" x14ac:dyDescent="0.3">
      <c r="A28" s="6" t="s">
        <v>57</v>
      </c>
      <c r="I28" s="14" t="s">
        <v>58</v>
      </c>
    </row>
    <row r="29" spans="1:9" ht="20.399999999999999" customHeight="1" x14ac:dyDescent="0.3">
      <c r="A29" s="40" t="s">
        <v>60</v>
      </c>
      <c r="B29" s="40"/>
      <c r="C29" s="40"/>
      <c r="D29" s="40"/>
      <c r="E29" s="40"/>
      <c r="F29" s="40"/>
      <c r="G29" s="40"/>
      <c r="H29" s="40"/>
      <c r="I29" s="40"/>
    </row>
    <row r="30" spans="1:9" x14ac:dyDescent="0.3">
      <c r="A30" s="40"/>
      <c r="B30" s="40"/>
      <c r="C30" s="40"/>
      <c r="D30" s="40"/>
      <c r="E30" s="40"/>
      <c r="F30" s="40"/>
      <c r="G30" s="40"/>
      <c r="H30" s="40"/>
      <c r="I30" s="40"/>
    </row>
    <row r="31" spans="1:9" x14ac:dyDescent="0.3">
      <c r="A31" s="6" t="s">
        <v>66</v>
      </c>
      <c r="B31" s="6"/>
      <c r="C31" s="45" t="s">
        <v>63</v>
      </c>
      <c r="D31" s="45"/>
      <c r="E31" s="45"/>
      <c r="F31" s="45"/>
      <c r="G31" s="45"/>
    </row>
    <row r="32" spans="1:9" x14ac:dyDescent="0.3">
      <c r="A32" s="44" t="s">
        <v>67</v>
      </c>
      <c r="B32" s="44"/>
      <c r="C32" s="42" t="s">
        <v>69</v>
      </c>
      <c r="D32" s="42"/>
      <c r="F32" s="43" t="s">
        <v>68</v>
      </c>
      <c r="G32" s="43"/>
      <c r="H32" s="45" t="s">
        <v>70</v>
      </c>
      <c r="I32" s="45"/>
    </row>
    <row r="33" spans="1:6" x14ac:dyDescent="0.3">
      <c r="A33" s="44" t="s">
        <v>116</v>
      </c>
      <c r="B33" s="44"/>
      <c r="C33" s="53" t="s">
        <v>113</v>
      </c>
      <c r="D33" s="54"/>
      <c r="E33" s="54"/>
      <c r="F33" s="55"/>
    </row>
  </sheetData>
  <mergeCells count="31">
    <mergeCell ref="A33:B33"/>
    <mergeCell ref="C33:F33"/>
    <mergeCell ref="C4:I4"/>
    <mergeCell ref="C5:I5"/>
    <mergeCell ref="G7:I7"/>
    <mergeCell ref="B9:I9"/>
    <mergeCell ref="B7:E7"/>
    <mergeCell ref="C6:I6"/>
    <mergeCell ref="A6:B6"/>
    <mergeCell ref="C18:G18"/>
    <mergeCell ref="C8:I8"/>
    <mergeCell ref="C19:G19"/>
    <mergeCell ref="G10:I10"/>
    <mergeCell ref="B23:I23"/>
    <mergeCell ref="C20:G20"/>
    <mergeCell ref="C21:G21"/>
    <mergeCell ref="C22:G22"/>
    <mergeCell ref="B10:E10"/>
    <mergeCell ref="C12:I12"/>
    <mergeCell ref="B13:E13"/>
    <mergeCell ref="G13:I13"/>
    <mergeCell ref="B14:E14"/>
    <mergeCell ref="G14:I14"/>
    <mergeCell ref="A25:I26"/>
    <mergeCell ref="E27:I27"/>
    <mergeCell ref="A29:I30"/>
    <mergeCell ref="C32:D32"/>
    <mergeCell ref="F32:G32"/>
    <mergeCell ref="A32:B32"/>
    <mergeCell ref="H32:I32"/>
    <mergeCell ref="C31:G31"/>
  </mergeCells>
  <pageMargins left="0.7" right="0.7" top="0.75" bottom="0.75" header="0.3" footer="0.3"/>
  <pageSetup paperSize="9" orientation="portrait" r:id="rId1"/>
  <headerFooter>
    <oddHeader>&amp;CNAGASE (THAILAND) CO.,LTD.
No.952 , Ramaland Bldg. Floor 14th , Rama IV Rd., Suriyawongse , Bangrak , Bangkok
Tel No.: (02) 825 7000   Email: osl@nagase.co.th</oddHeader>
    <oddFooter xml:space="preserve">&amp;LF-DOS-001
Rev. 06, Issue no. 07
06/12/2023&amp;R&amp;P of &amp;N
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0">
        <x14:dataValidation type="list" allowBlank="1" showInputMessage="1" showErrorMessage="1" xr:uid="{8DD3B75C-0E9A-4887-A3BA-65DF622E967F}">
          <x14:formula1>
            <xm:f>Reference!$A$7:$A$11</xm:f>
          </x14:formula1>
          <xm:sqref>C18</xm:sqref>
        </x14:dataValidation>
        <x14:dataValidation type="list" allowBlank="1" showInputMessage="1" showErrorMessage="1" xr:uid="{81411F19-B284-4224-9CF7-58CD924DD4DB}">
          <x14:formula1>
            <xm:f>Reference!$A$2:$A$4</xm:f>
          </x14:formula1>
          <xm:sqref>C8:I8</xm:sqref>
        </x14:dataValidation>
        <x14:dataValidation type="list" allowBlank="1" showInputMessage="1" showErrorMessage="1" promptTitle="1)" prompt="Please choose a radiation applications. If you have more application, choose in next row." xr:uid="{01391D94-39F8-4CAB-92D4-724363539A7C}">
          <x14:formula1>
            <xm:f>Reference!$A$14:$A$29</xm:f>
          </x14:formula1>
          <xm:sqref>C19:G19</xm:sqref>
        </x14:dataValidation>
        <x14:dataValidation type="list" allowBlank="1" showInputMessage="1" showErrorMessage="1" promptTitle="2)" prompt="Please choose a radiation applications. If you have more application, choose in next row." xr:uid="{4063951D-F932-4378-971A-925F78AF8C23}">
          <x14:formula1>
            <xm:f>Reference!$A$14:$A$29</xm:f>
          </x14:formula1>
          <xm:sqref>C20:G20</xm:sqref>
        </x14:dataValidation>
        <x14:dataValidation type="list" allowBlank="1" showInputMessage="1" showErrorMessage="1" promptTitle="3)" prompt="Please choose a radiation applications. If you have more application, choose in next row." xr:uid="{954F00D7-B1CB-4069-B241-68025C4E75BB}">
          <x14:formula1>
            <xm:f>Reference!$A$14:$A$29</xm:f>
          </x14:formula1>
          <xm:sqref>C21:G21</xm:sqref>
        </x14:dataValidation>
        <x14:dataValidation type="list" allowBlank="1" showInputMessage="1" showErrorMessage="1" promptTitle="4)" prompt="Please choose a radiation applications. If you have more application, choose in next row." xr:uid="{DE66ACDF-AC21-46AA-84D1-2574BF1BFF27}">
          <x14:formula1>
            <xm:f>Reference!$A$14:$A$29</xm:f>
          </x14:formula1>
          <xm:sqref>C22:G22</xm:sqref>
        </x14:dataValidation>
        <x14:dataValidation type="list" allowBlank="1" showInputMessage="1" showErrorMessage="1" promptTitle="Frequency of changing dosimeter" prompt="Please chosse your type of service._x000a_Monthly for high potential to received high dose such as NDT, Nuclear Medicine, and Interventional Radiology." xr:uid="{11E388B7-2DCF-4235-A281-10751B0BD342}">
          <x14:formula1>
            <xm:f>Reference!$A$32:$A$34</xm:f>
          </x14:formula1>
          <xm:sqref>C31</xm:sqref>
        </x14:dataValidation>
        <x14:dataValidation type="list" allowBlank="1" showInputMessage="1" showErrorMessage="1" xr:uid="{862C67C1-84D2-4ADB-9AAF-5F5F42A73713}">
          <x14:formula1>
            <xm:f>Reference!$A$36:$A$48</xm:f>
          </x14:formula1>
          <xm:sqref>C32:D32</xm:sqref>
        </x14:dataValidation>
        <x14:dataValidation type="list" allowBlank="1" showInputMessage="1" showErrorMessage="1" xr:uid="{9F6CCCC2-6269-4CF6-BEA0-B511736B5D02}">
          <x14:formula1>
            <xm:f>Reference!$C$36:$C$39</xm:f>
          </x14:formula1>
          <xm:sqref>H32:I32</xm:sqref>
        </x14:dataValidation>
        <x14:dataValidation type="list" allowBlank="1" showInputMessage="1" showErrorMessage="1" xr:uid="{7BED0BED-1510-4E5E-BDC7-CD7173BA0A09}">
          <x14:formula1>
            <xm:f>Reference!$A$52:$A$54</xm:f>
          </x14:formula1>
          <xm:sqref>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D44D-3D86-4899-A663-240D9600928B}">
  <dimension ref="B1:K22"/>
  <sheetViews>
    <sheetView view="pageLayout" zoomScaleNormal="90" workbookViewId="0">
      <selection activeCell="E3" sqref="E3"/>
    </sheetView>
  </sheetViews>
  <sheetFormatPr defaultRowHeight="14.4" x14ac:dyDescent="0.3"/>
  <cols>
    <col min="1" max="1" width="5.109375" customWidth="1"/>
    <col min="2" max="2" width="8.88671875" customWidth="1"/>
    <col min="3" max="3" width="26.5546875" customWidth="1"/>
    <col min="4" max="4" width="10.6640625" customWidth="1"/>
    <col min="5" max="5" width="15.5546875" customWidth="1"/>
    <col min="6" max="6" width="8.88671875" customWidth="1"/>
    <col min="7" max="7" width="10" customWidth="1"/>
    <col min="8" max="8" width="12.21875" customWidth="1"/>
    <col min="9" max="9" width="10.5546875" customWidth="1"/>
    <col min="10" max="10" width="11.44140625" customWidth="1"/>
    <col min="11" max="11" width="10.5546875" customWidth="1"/>
  </cols>
  <sheetData>
    <row r="1" spans="2:11" ht="15" thickBot="1" x14ac:dyDescent="0.35"/>
    <row r="2" spans="2:11" ht="79.8" thickBot="1" x14ac:dyDescent="0.35">
      <c r="B2" s="15" t="s">
        <v>71</v>
      </c>
      <c r="C2" s="16" t="s">
        <v>72</v>
      </c>
      <c r="D2" s="16" t="s">
        <v>131</v>
      </c>
      <c r="E2" s="16" t="s">
        <v>74</v>
      </c>
      <c r="F2" s="16" t="s">
        <v>75</v>
      </c>
      <c r="G2" s="16" t="s">
        <v>76</v>
      </c>
      <c r="H2" s="16" t="s">
        <v>77</v>
      </c>
      <c r="I2" s="16" t="s">
        <v>155</v>
      </c>
      <c r="J2" s="16" t="s">
        <v>132</v>
      </c>
      <c r="K2" s="16" t="s">
        <v>79</v>
      </c>
    </row>
    <row r="3" spans="2:11" ht="60" thickBot="1" x14ac:dyDescent="0.35">
      <c r="B3" s="34"/>
      <c r="C3" s="35"/>
      <c r="D3" s="35" t="s">
        <v>163</v>
      </c>
      <c r="E3" s="71"/>
      <c r="F3" s="36"/>
      <c r="G3" s="35"/>
      <c r="H3" s="35"/>
      <c r="I3" s="35"/>
      <c r="J3" s="38" t="s">
        <v>157</v>
      </c>
      <c r="K3" s="37" t="s">
        <v>134</v>
      </c>
    </row>
    <row r="4" spans="2:11" ht="60" thickBot="1" x14ac:dyDescent="0.35">
      <c r="B4" s="34"/>
      <c r="C4" s="35"/>
      <c r="D4" s="35" t="s">
        <v>163</v>
      </c>
      <c r="E4" s="71"/>
      <c r="F4" s="36"/>
      <c r="G4" s="35"/>
      <c r="H4" s="35"/>
      <c r="I4" s="35"/>
      <c r="J4" s="38" t="s">
        <v>157</v>
      </c>
      <c r="K4" s="37" t="s">
        <v>134</v>
      </c>
    </row>
    <row r="5" spans="2:11" ht="60" thickBot="1" x14ac:dyDescent="0.35">
      <c r="B5" s="34"/>
      <c r="C5" s="35"/>
      <c r="D5" s="35" t="s">
        <v>163</v>
      </c>
      <c r="E5" s="71"/>
      <c r="F5" s="36"/>
      <c r="G5" s="35"/>
      <c r="H5" s="35"/>
      <c r="I5" s="35"/>
      <c r="J5" s="38" t="s">
        <v>157</v>
      </c>
      <c r="K5" s="37" t="s">
        <v>134</v>
      </c>
    </row>
    <row r="6" spans="2:11" ht="60" thickBot="1" x14ac:dyDescent="0.35">
      <c r="B6" s="34"/>
      <c r="C6" s="35"/>
      <c r="D6" s="35" t="s">
        <v>163</v>
      </c>
      <c r="E6" s="71"/>
      <c r="F6" s="36"/>
      <c r="G6" s="35"/>
      <c r="H6" s="35"/>
      <c r="I6" s="35"/>
      <c r="J6" s="38" t="s">
        <v>157</v>
      </c>
      <c r="K6" s="37" t="s">
        <v>134</v>
      </c>
    </row>
    <row r="7" spans="2:11" ht="60" thickBot="1" x14ac:dyDescent="0.35">
      <c r="B7" s="34"/>
      <c r="C7" s="35"/>
      <c r="D7" s="35" t="s">
        <v>163</v>
      </c>
      <c r="E7" s="71"/>
      <c r="F7" s="36"/>
      <c r="G7" s="35"/>
      <c r="H7" s="35"/>
      <c r="I7" s="35"/>
      <c r="J7" s="38" t="s">
        <v>157</v>
      </c>
      <c r="K7" s="37" t="s">
        <v>134</v>
      </c>
    </row>
    <row r="8" spans="2:11" ht="60" thickBot="1" x14ac:dyDescent="0.35">
      <c r="B8" s="34"/>
      <c r="C8" s="35"/>
      <c r="D8" s="35" t="s">
        <v>163</v>
      </c>
      <c r="E8" s="71"/>
      <c r="F8" s="36"/>
      <c r="G8" s="35"/>
      <c r="H8" s="35"/>
      <c r="I8" s="35"/>
      <c r="J8" s="38" t="s">
        <v>157</v>
      </c>
      <c r="K8" s="37" t="s">
        <v>134</v>
      </c>
    </row>
    <row r="9" spans="2:11" ht="60" thickBot="1" x14ac:dyDescent="0.35">
      <c r="B9" s="34"/>
      <c r="C9" s="35"/>
      <c r="D9" s="35" t="s">
        <v>163</v>
      </c>
      <c r="E9" s="71"/>
      <c r="F9" s="36"/>
      <c r="G9" s="35"/>
      <c r="H9" s="35"/>
      <c r="I9" s="35"/>
      <c r="J9" s="38" t="s">
        <v>157</v>
      </c>
      <c r="K9" s="37" t="s">
        <v>134</v>
      </c>
    </row>
    <row r="10" spans="2:11" ht="60" thickBot="1" x14ac:dyDescent="0.35">
      <c r="B10" s="34"/>
      <c r="C10" s="35"/>
      <c r="D10" s="35" t="s">
        <v>163</v>
      </c>
      <c r="E10" s="71"/>
      <c r="F10" s="36"/>
      <c r="G10" s="35"/>
      <c r="H10" s="35"/>
      <c r="I10" s="35"/>
      <c r="J10" s="38" t="s">
        <v>157</v>
      </c>
      <c r="K10" s="37" t="s">
        <v>134</v>
      </c>
    </row>
    <row r="11" spans="2:11" ht="60" thickBot="1" x14ac:dyDescent="0.35">
      <c r="B11" s="34"/>
      <c r="C11" s="35"/>
      <c r="D11" s="35" t="s">
        <v>163</v>
      </c>
      <c r="E11" s="71"/>
      <c r="F11" s="36"/>
      <c r="G11" s="35"/>
      <c r="H11" s="35"/>
      <c r="I11" s="35"/>
      <c r="J11" s="38" t="s">
        <v>157</v>
      </c>
      <c r="K11" s="37" t="s">
        <v>134</v>
      </c>
    </row>
    <row r="12" spans="2:11" ht="60" thickBot="1" x14ac:dyDescent="0.35">
      <c r="B12" s="34"/>
      <c r="C12" s="35"/>
      <c r="D12" s="35" t="s">
        <v>163</v>
      </c>
      <c r="E12" s="71"/>
      <c r="F12" s="36"/>
      <c r="G12" s="35"/>
      <c r="H12" s="35"/>
      <c r="I12" s="35"/>
      <c r="J12" s="38" t="s">
        <v>157</v>
      </c>
      <c r="K12" s="37" t="s">
        <v>134</v>
      </c>
    </row>
    <row r="13" spans="2:11" ht="60" thickBot="1" x14ac:dyDescent="0.35">
      <c r="B13" s="34"/>
      <c r="C13" s="35"/>
      <c r="D13" s="35" t="s">
        <v>163</v>
      </c>
      <c r="E13" s="71"/>
      <c r="F13" s="36"/>
      <c r="G13" s="35"/>
      <c r="H13" s="35"/>
      <c r="I13" s="35"/>
      <c r="J13" s="38" t="s">
        <v>157</v>
      </c>
      <c r="K13" s="37" t="s">
        <v>134</v>
      </c>
    </row>
    <row r="14" spans="2:11" ht="60" thickBot="1" x14ac:dyDescent="0.35">
      <c r="B14" s="34"/>
      <c r="C14" s="35"/>
      <c r="D14" s="35" t="s">
        <v>163</v>
      </c>
      <c r="E14" s="71"/>
      <c r="F14" s="36"/>
      <c r="G14" s="35"/>
      <c r="H14" s="35"/>
      <c r="I14" s="35"/>
      <c r="J14" s="38" t="s">
        <v>157</v>
      </c>
      <c r="K14" s="37" t="s">
        <v>134</v>
      </c>
    </row>
    <row r="15" spans="2:11" ht="60" thickBot="1" x14ac:dyDescent="0.35">
      <c r="B15" s="34"/>
      <c r="C15" s="35"/>
      <c r="D15" s="35" t="s">
        <v>163</v>
      </c>
      <c r="E15" s="71"/>
      <c r="F15" s="36"/>
      <c r="G15" s="35"/>
      <c r="H15" s="35"/>
      <c r="I15" s="35"/>
      <c r="J15" s="38" t="s">
        <v>157</v>
      </c>
      <c r="K15" s="37" t="s">
        <v>134</v>
      </c>
    </row>
    <row r="16" spans="2:11" ht="60" thickBot="1" x14ac:dyDescent="0.35">
      <c r="B16" s="34"/>
      <c r="C16" s="35"/>
      <c r="D16" s="35" t="s">
        <v>163</v>
      </c>
      <c r="E16" s="71"/>
      <c r="F16" s="36"/>
      <c r="G16" s="35"/>
      <c r="H16" s="35"/>
      <c r="I16" s="35"/>
      <c r="J16" s="38" t="s">
        <v>157</v>
      </c>
      <c r="K16" s="37" t="s">
        <v>134</v>
      </c>
    </row>
    <row r="18" spans="2:10" ht="23.4" x14ac:dyDescent="0.3">
      <c r="B18" s="17" t="s">
        <v>80</v>
      </c>
    </row>
    <row r="20" spans="2:10" x14ac:dyDescent="0.3">
      <c r="B20" s="18"/>
      <c r="J20" s="18"/>
    </row>
    <row r="21" spans="2:10" x14ac:dyDescent="0.3">
      <c r="B21" s="18"/>
    </row>
    <row r="22" spans="2:10" x14ac:dyDescent="0.3">
      <c r="B22" s="18"/>
    </row>
  </sheetData>
  <pageMargins left="0.7" right="0.7" top="0.75" bottom="0.75" header="0.3" footer="0.3"/>
  <pageSetup paperSize="9" orientation="landscape" r:id="rId1"/>
  <headerFooter>
    <oddHeader xml:space="preserve">&amp;CNAGASE (THAILAND) CO.,LTD.
No.952 , Ramaland Bldg. Floor 14th , Rama IV Rd., Suriyawongse , Bangrak , Bangkok
Tel No.: (02) 825 7000   Email: osl@nagase.co.th
</oddHeader>
    <oddFooter xml:space="preserve">&amp;LF-DOS-001
Rev. 06, Issue no. 07
06/12/2023&amp;R&amp;P of &amp;N
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53D4608-A3E2-4A71-AE50-9C539FDA92C4}">
          <x14:formula1>
            <xm:f>Reference!$A$57:$A$77</xm:f>
          </x14:formula1>
          <xm:sqref>K3:K16</xm:sqref>
        </x14:dataValidation>
        <x14:dataValidation type="list" allowBlank="1" showInputMessage="1" showErrorMessage="1" xr:uid="{66465088-8E7E-4AAB-B53C-9242B018522D}">
          <x14:formula1>
            <xm:f>Reference!$A$80:$A$86</xm:f>
          </x14:formula1>
          <xm:sqref>J3:J16</xm:sqref>
        </x14:dataValidation>
        <x14:dataValidation type="list" allowBlank="1" showInputMessage="1" showErrorMessage="1" xr:uid="{ABE0D2A7-8588-4EAC-BB3E-1E61FF064596}">
          <x14:formula1>
            <xm:f>Reference!$E$52:$E$55</xm:f>
          </x14:formula1>
          <xm:sqref>D3:D16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3576E-A1C6-4394-9A1C-5A4B80C1A820}">
  <dimension ref="A1:K28"/>
  <sheetViews>
    <sheetView workbookViewId="0">
      <selection activeCell="C24" sqref="C24"/>
    </sheetView>
  </sheetViews>
  <sheetFormatPr defaultRowHeight="14.4" x14ac:dyDescent="0.3"/>
  <cols>
    <col min="7" max="7" width="10.5546875" customWidth="1"/>
    <col min="8" max="8" width="8.44140625" customWidth="1"/>
  </cols>
  <sheetData>
    <row r="1" spans="1:11" ht="15" thickBot="1" x14ac:dyDescent="0.35"/>
    <row r="2" spans="1:11" ht="23.4" x14ac:dyDescent="0.3">
      <c r="A2" s="24" t="s">
        <v>99</v>
      </c>
      <c r="B2" s="1"/>
      <c r="C2" s="1"/>
      <c r="D2" s="1"/>
      <c r="E2" s="1"/>
      <c r="F2" s="1"/>
      <c r="G2" s="1"/>
      <c r="H2" s="1"/>
      <c r="I2" s="1"/>
      <c r="J2" s="13"/>
    </row>
    <row r="3" spans="1:11" ht="23.4" x14ac:dyDescent="0.3">
      <c r="A3" s="25" t="s">
        <v>83</v>
      </c>
      <c r="B3" s="26"/>
      <c r="C3" s="26"/>
      <c r="D3" s="26"/>
      <c r="E3" s="26"/>
      <c r="F3" s="26"/>
      <c r="G3" s="26"/>
      <c r="H3" s="27" t="s">
        <v>81</v>
      </c>
      <c r="I3" s="27" t="s">
        <v>82</v>
      </c>
      <c r="J3" s="3"/>
      <c r="K3" s="21"/>
    </row>
    <row r="4" spans="1:11" x14ac:dyDescent="0.3">
      <c r="A4" s="2"/>
      <c r="J4" s="3"/>
    </row>
    <row r="5" spans="1:11" ht="23.4" x14ac:dyDescent="0.3">
      <c r="A5" s="25" t="s">
        <v>84</v>
      </c>
      <c r="B5" s="26"/>
      <c r="C5" s="26"/>
      <c r="D5" s="26"/>
      <c r="E5" s="26"/>
      <c r="F5" s="26"/>
      <c r="G5" s="26"/>
      <c r="H5" s="27" t="s">
        <v>81</v>
      </c>
      <c r="I5" s="27" t="s">
        <v>82</v>
      </c>
      <c r="J5" s="3"/>
      <c r="K5" s="21"/>
    </row>
    <row r="6" spans="1:11" x14ac:dyDescent="0.3">
      <c r="A6" s="2"/>
      <c r="J6" s="3"/>
    </row>
    <row r="7" spans="1:11" ht="23.4" x14ac:dyDescent="0.3">
      <c r="A7" s="25" t="s">
        <v>85</v>
      </c>
      <c r="B7" s="26"/>
      <c r="C7" s="26"/>
      <c r="D7" s="26"/>
      <c r="E7" s="26"/>
      <c r="F7" s="26"/>
      <c r="G7" s="26"/>
      <c r="H7" s="27" t="s">
        <v>81</v>
      </c>
      <c r="I7" s="27" t="s">
        <v>82</v>
      </c>
      <c r="J7" s="3"/>
      <c r="K7" s="21"/>
    </row>
    <row r="8" spans="1:11" ht="23.4" x14ac:dyDescent="0.3">
      <c r="A8" s="2"/>
      <c r="B8" s="20"/>
      <c r="J8" s="3"/>
    </row>
    <row r="9" spans="1:11" ht="23.4" x14ac:dyDescent="0.3">
      <c r="A9" s="25" t="s">
        <v>86</v>
      </c>
      <c r="B9" s="26"/>
      <c r="C9" s="26"/>
      <c r="D9" s="26"/>
      <c r="E9" s="26"/>
      <c r="F9" s="26"/>
      <c r="G9" s="26"/>
      <c r="H9" s="27" t="s">
        <v>81</v>
      </c>
      <c r="I9" s="27" t="s">
        <v>82</v>
      </c>
      <c r="J9" s="3"/>
      <c r="K9" s="21"/>
    </row>
    <row r="10" spans="1:11" x14ac:dyDescent="0.3">
      <c r="A10" s="2"/>
      <c r="J10" s="3"/>
    </row>
    <row r="11" spans="1:11" ht="23.4" x14ac:dyDescent="0.3">
      <c r="A11" s="28" t="s">
        <v>95</v>
      </c>
      <c r="J11" s="3"/>
    </row>
    <row r="12" spans="1:11" ht="15" thickBot="1" x14ac:dyDescent="0.35">
      <c r="A12" s="4"/>
      <c r="B12" s="5"/>
      <c r="C12" s="5"/>
      <c r="D12" s="5"/>
      <c r="E12" s="5"/>
      <c r="F12" s="5"/>
      <c r="G12" s="5"/>
      <c r="H12" s="5"/>
      <c r="I12" s="5"/>
      <c r="J12" s="29"/>
    </row>
    <row r="14" spans="1:11" ht="23.4" x14ac:dyDescent="0.3">
      <c r="A14" s="19" t="s">
        <v>87</v>
      </c>
    </row>
    <row r="15" spans="1:11" ht="14.55" customHeight="1" x14ac:dyDescent="0.3">
      <c r="B15" s="19"/>
    </row>
    <row r="18" spans="1:8" ht="23.4" x14ac:dyDescent="0.3">
      <c r="A18" s="19" t="s">
        <v>88</v>
      </c>
    </row>
    <row r="19" spans="1:8" ht="22.95" customHeight="1" x14ac:dyDescent="0.3">
      <c r="A19" s="20" t="s">
        <v>89</v>
      </c>
    </row>
    <row r="21" spans="1:8" ht="23.4" x14ac:dyDescent="0.3">
      <c r="A21" s="20" t="s">
        <v>90</v>
      </c>
    </row>
    <row r="22" spans="1:8" ht="23.4" x14ac:dyDescent="0.3">
      <c r="A22" s="22" t="s">
        <v>91</v>
      </c>
    </row>
    <row r="23" spans="1:8" ht="23.4" x14ac:dyDescent="0.3">
      <c r="A23" s="22" t="s">
        <v>92</v>
      </c>
    </row>
    <row r="24" spans="1:8" ht="23.4" x14ac:dyDescent="0.3">
      <c r="A24" s="22" t="s">
        <v>93</v>
      </c>
      <c r="E24" t="s">
        <v>91</v>
      </c>
    </row>
    <row r="25" spans="1:8" ht="23.4" x14ac:dyDescent="0.3">
      <c r="A25" s="22" t="s">
        <v>94</v>
      </c>
      <c r="E25" t="s">
        <v>98</v>
      </c>
    </row>
    <row r="26" spans="1:8" ht="19.8" x14ac:dyDescent="0.3">
      <c r="E26" t="s">
        <v>93</v>
      </c>
      <c r="H26" s="23"/>
    </row>
    <row r="27" spans="1:8" x14ac:dyDescent="0.3">
      <c r="E27" t="s">
        <v>97</v>
      </c>
    </row>
    <row r="28" spans="1:8" x14ac:dyDescent="0.3">
      <c r="E28" t="s">
        <v>96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DCF48-2D25-4235-B77E-80EEB87C5EE3}">
  <dimension ref="A1:L2"/>
  <sheetViews>
    <sheetView workbookViewId="0">
      <selection activeCell="A2" sqref="A2"/>
    </sheetView>
  </sheetViews>
  <sheetFormatPr defaultRowHeight="14.4" x14ac:dyDescent="0.3"/>
  <cols>
    <col min="1" max="1" width="10.44140625" bestFit="1" customWidth="1"/>
    <col min="2" max="2" width="32.109375" bestFit="1" customWidth="1"/>
    <col min="3" max="3" width="11.77734375" bestFit="1" customWidth="1"/>
    <col min="4" max="4" width="34.33203125" bestFit="1" customWidth="1"/>
    <col min="5" max="5" width="31.88671875" bestFit="1" customWidth="1"/>
    <col min="6" max="6" width="24.77734375" bestFit="1" customWidth="1"/>
    <col min="7" max="7" width="23" customWidth="1"/>
    <col min="8" max="8" width="27.44140625" bestFit="1" customWidth="1"/>
    <col min="9" max="9" width="22.6640625" bestFit="1" customWidth="1"/>
    <col min="10" max="10" width="46.44140625" bestFit="1" customWidth="1"/>
    <col min="11" max="11" width="28.5546875" customWidth="1"/>
    <col min="12" max="12" width="8.6640625" bestFit="1" customWidth="1"/>
  </cols>
  <sheetData>
    <row r="1" spans="1:12" x14ac:dyDescent="0.3">
      <c r="A1" t="s">
        <v>100</v>
      </c>
      <c r="B1" t="s">
        <v>101</v>
      </c>
      <c r="C1" t="s">
        <v>102</v>
      </c>
      <c r="D1" t="s">
        <v>103</v>
      </c>
      <c r="E1" t="s">
        <v>104</v>
      </c>
      <c r="F1" t="s">
        <v>105</v>
      </c>
      <c r="G1" t="s">
        <v>106</v>
      </c>
      <c r="H1" t="s">
        <v>107</v>
      </c>
      <c r="I1" t="s">
        <v>108</v>
      </c>
      <c r="J1" t="s">
        <v>109</v>
      </c>
      <c r="K1" t="s">
        <v>110</v>
      </c>
      <c r="L1" t="s">
        <v>111</v>
      </c>
    </row>
    <row r="2" spans="1:12" x14ac:dyDescent="0.3">
      <c r="A2" s="31"/>
      <c r="B2" s="32" t="str">
        <f>'Account Information'!C4</f>
        <v>&lt;&lt;Please fill in your company name&gt;&gt;</v>
      </c>
      <c r="C2" s="31"/>
      <c r="D2" s="31" t="str">
        <f>'Account Information'!C5</f>
        <v>&lt;&lt;Please fill in your department name&gt;&gt;</v>
      </c>
      <c r="E2" s="31" t="str">
        <f>'Account Information'!C12</f>
        <v>&lt;&lt;Please fill in your contact person&gt;&gt;</v>
      </c>
      <c r="F2" s="31" t="str">
        <f>'Account Information'!B13</f>
        <v>&lt;&lt;Contact person position&gt;&gt;</v>
      </c>
      <c r="G2" s="32" t="str">
        <f>'Account Information'!G13</f>
        <v>&lt;&lt;Contact person Phone No.&gt;&gt;</v>
      </c>
      <c r="H2" s="32" t="str">
        <f>'Account Information'!G14</f>
        <v>&lt;&lt;Contact person Mobile No.&gt;&gt;</v>
      </c>
      <c r="I2" s="31" t="str">
        <f>'Account Information'!B14</f>
        <v>&lt;&lt;Contact person email&gt;&gt;</v>
      </c>
      <c r="J2" s="31" t="str" cm="1">
        <f t="array" ref="J2">IF('Account Information'!C8=Reference!A3,'Account Information'!C6,'Account Information'!B9:I9)</f>
        <v>&lt;&lt;Please fill in your company or department address&gt;&gt;</v>
      </c>
      <c r="K2" s="33" t="e">
        <f>IF('Account Information'!C31=Reference!A33,"Monthly",VLOOKUP('Account Information'!C32,Reference!A37:B48,2,0))</f>
        <v>#N/A</v>
      </c>
      <c r="L2" s="33" t="str">
        <f>'Account Information'!C33</f>
        <v>Courier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BC12-4451-455C-82A1-2593BD5E3D6A}">
  <dimension ref="A1:R15"/>
  <sheetViews>
    <sheetView tabSelected="1" workbookViewId="0">
      <selection activeCell="J24" sqref="J24"/>
    </sheetView>
  </sheetViews>
  <sheetFormatPr defaultRowHeight="14.4" x14ac:dyDescent="0.3"/>
  <cols>
    <col min="1" max="1" width="10.44140625" bestFit="1" customWidth="1"/>
    <col min="2" max="2" width="11.77734375" bestFit="1" customWidth="1"/>
    <col min="3" max="3" width="11.21875" bestFit="1" customWidth="1"/>
    <col min="4" max="4" width="9.6640625" customWidth="1"/>
    <col min="5" max="5" width="18.33203125" customWidth="1"/>
    <col min="6" max="6" width="19.5546875" customWidth="1"/>
    <col min="7" max="7" width="10.5546875" bestFit="1" customWidth="1"/>
    <col min="9" max="9" width="12.109375" customWidth="1"/>
    <col min="10" max="10" width="12.6640625" bestFit="1" customWidth="1"/>
    <col min="11" max="11" width="13.5546875" customWidth="1"/>
    <col min="12" max="12" width="10.88671875" bestFit="1" customWidth="1"/>
    <col min="14" max="14" width="10.5546875" bestFit="1" customWidth="1"/>
    <col min="15" max="15" width="18.6640625" bestFit="1" customWidth="1"/>
    <col min="16" max="16" width="8.21875" bestFit="1" customWidth="1"/>
  </cols>
  <sheetData>
    <row r="1" spans="1:18" x14ac:dyDescent="0.3">
      <c r="A1" t="s">
        <v>100</v>
      </c>
      <c r="B1" t="s">
        <v>102</v>
      </c>
      <c r="C1" t="s">
        <v>117</v>
      </c>
      <c r="D1" t="s">
        <v>130</v>
      </c>
      <c r="E1" t="s">
        <v>118</v>
      </c>
      <c r="F1" t="s">
        <v>119</v>
      </c>
      <c r="G1" t="s">
        <v>120</v>
      </c>
      <c r="H1" t="s">
        <v>121</v>
      </c>
      <c r="I1" t="s">
        <v>110</v>
      </c>
      <c r="J1" t="s">
        <v>122</v>
      </c>
      <c r="K1" t="s">
        <v>123</v>
      </c>
      <c r="L1" t="s">
        <v>124</v>
      </c>
      <c r="M1" t="s">
        <v>78</v>
      </c>
      <c r="N1" t="s">
        <v>125</v>
      </c>
      <c r="O1" t="s">
        <v>126</v>
      </c>
      <c r="P1" t="s">
        <v>127</v>
      </c>
      <c r="Q1" t="s">
        <v>128</v>
      </c>
      <c r="R1" t="s">
        <v>129</v>
      </c>
    </row>
    <row r="2" spans="1:18" x14ac:dyDescent="0.3">
      <c r="A2" s="30">
        <f>'Template for Account Data'!A$2</f>
        <v>0</v>
      </c>
      <c r="B2" s="30">
        <f>'Template for Account Data'!C$2</f>
        <v>0</v>
      </c>
      <c r="C2" s="30"/>
      <c r="D2" s="30"/>
      <c r="E2" s="72">
        <f>'Participant Information'!E3</f>
        <v>0</v>
      </c>
      <c r="F2" s="30">
        <f>'Participant Information'!C3</f>
        <v>0</v>
      </c>
      <c r="G2" s="39">
        <f>'Participant Information'!F3</f>
        <v>0</v>
      </c>
      <c r="H2" s="30" t="str">
        <f>IF('Participant Information'!D3="Male","M",IF('Participant Information'!D3="Female","F","-"))</f>
        <v>-</v>
      </c>
      <c r="I2" s="30" t="e">
        <f>'Template for Account Data'!K$2</f>
        <v>#N/A</v>
      </c>
      <c r="J2" s="30" t="str">
        <f>"1/"&amp;'Account Information'!C$32&amp;"/"&amp;'Account Information'!H$32</f>
        <v>1/Month/Year</v>
      </c>
      <c r="K2" s="30"/>
      <c r="L2" s="30" t="str">
        <f>IF('Participant Information'!J3="Finger","Ring","Whole")</f>
        <v>Whole</v>
      </c>
      <c r="M2" s="30" t="str">
        <f>'Participant Information'!J3</f>
        <v>Please choose your wearing position of dosimeter</v>
      </c>
      <c r="N2" s="30">
        <f>'Participant Information'!I3</f>
        <v>0</v>
      </c>
      <c r="O2" s="30" t="str">
        <f>IF(M2="Thyroid Shield","Y","N")</f>
        <v>N</v>
      </c>
      <c r="P2" s="30" t="s">
        <v>167</v>
      </c>
      <c r="Q2" s="30"/>
      <c r="R2" s="30" t="str">
        <f>IF(O2="Y","S","N")</f>
        <v>N</v>
      </c>
    </row>
    <row r="3" spans="1:18" x14ac:dyDescent="0.3">
      <c r="A3" s="30">
        <f>'Template for Account Data'!A$2</f>
        <v>0</v>
      </c>
      <c r="B3" s="30">
        <f>'Template for Account Data'!C$2</f>
        <v>0</v>
      </c>
      <c r="C3" s="30"/>
      <c r="D3" s="30"/>
      <c r="E3" s="72">
        <f>'Participant Information'!E4</f>
        <v>0</v>
      </c>
      <c r="F3" s="30">
        <f>'Participant Information'!C4</f>
        <v>0</v>
      </c>
      <c r="G3" s="39">
        <f>'Participant Information'!F4</f>
        <v>0</v>
      </c>
      <c r="H3" s="30" t="str">
        <f>IF('Participant Information'!D4="Male","M",IF('Participant Information'!D4="Female","F","-"))</f>
        <v>-</v>
      </c>
      <c r="I3" s="30" t="e">
        <f>'Template for Account Data'!K$2</f>
        <v>#N/A</v>
      </c>
      <c r="J3" s="30" t="str">
        <f>"1/"&amp;'Account Information'!C$32&amp;"/"&amp;'Account Information'!H$32</f>
        <v>1/Month/Year</v>
      </c>
      <c r="K3" s="30"/>
      <c r="L3" s="30" t="str">
        <f>IF('Participant Information'!J4="Finger","Ring","Whole")</f>
        <v>Whole</v>
      </c>
      <c r="M3" s="30" t="str">
        <f>'Participant Information'!J4</f>
        <v>Please choose your wearing position of dosimeter</v>
      </c>
      <c r="N3" s="30">
        <f>'Participant Information'!I4</f>
        <v>0</v>
      </c>
      <c r="O3" s="30" t="str">
        <f t="shared" ref="O3:O15" si="0">IF(M3="Thyroid Shield","Y","N")</f>
        <v>N</v>
      </c>
      <c r="P3" s="30" t="s">
        <v>167</v>
      </c>
      <c r="Q3" s="30"/>
      <c r="R3" s="30" t="str">
        <f t="shared" ref="R3:R15" si="1">IF(O3="Y","S","N")</f>
        <v>N</v>
      </c>
    </row>
    <row r="4" spans="1:18" x14ac:dyDescent="0.3">
      <c r="A4" s="30">
        <f>'Template for Account Data'!A$2</f>
        <v>0</v>
      </c>
      <c r="B4" s="30">
        <f>'Template for Account Data'!C$2</f>
        <v>0</v>
      </c>
      <c r="C4" s="30"/>
      <c r="D4" s="30"/>
      <c r="E4" s="72">
        <f>'Participant Information'!E5</f>
        <v>0</v>
      </c>
      <c r="F4" s="30">
        <f>'Participant Information'!C5</f>
        <v>0</v>
      </c>
      <c r="G4" s="39">
        <f>'Participant Information'!F5</f>
        <v>0</v>
      </c>
      <c r="H4" s="30" t="str">
        <f>IF('Participant Information'!D5="Male","M",IF('Participant Information'!D5="Female","F","-"))</f>
        <v>-</v>
      </c>
      <c r="I4" s="30" t="e">
        <f>'Template for Account Data'!K$2</f>
        <v>#N/A</v>
      </c>
      <c r="J4" s="30" t="str">
        <f>"1/"&amp;'Account Information'!C$32&amp;"/"&amp;'Account Information'!H$32</f>
        <v>1/Month/Year</v>
      </c>
      <c r="K4" s="30"/>
      <c r="L4" s="30" t="str">
        <f>IF('Participant Information'!J5="Finger","Ring","Whole")</f>
        <v>Whole</v>
      </c>
      <c r="M4" s="30" t="str">
        <f>'Participant Information'!J5</f>
        <v>Please choose your wearing position of dosimeter</v>
      </c>
      <c r="N4" s="30">
        <f>'Participant Information'!I5</f>
        <v>0</v>
      </c>
      <c r="O4" s="30" t="str">
        <f t="shared" si="0"/>
        <v>N</v>
      </c>
      <c r="P4" s="30" t="s">
        <v>167</v>
      </c>
      <c r="Q4" s="30"/>
      <c r="R4" s="30" t="str">
        <f t="shared" si="1"/>
        <v>N</v>
      </c>
    </row>
    <row r="5" spans="1:18" x14ac:dyDescent="0.3">
      <c r="A5" s="30">
        <f>'Template for Account Data'!A$2</f>
        <v>0</v>
      </c>
      <c r="B5" s="30">
        <f>'Template for Account Data'!C$2</f>
        <v>0</v>
      </c>
      <c r="C5" s="30"/>
      <c r="D5" s="30"/>
      <c r="E5" s="72">
        <f>'Participant Information'!E6</f>
        <v>0</v>
      </c>
      <c r="F5" s="30">
        <f>'Participant Information'!C6</f>
        <v>0</v>
      </c>
      <c r="G5" s="39">
        <f>'Participant Information'!F6</f>
        <v>0</v>
      </c>
      <c r="H5" s="30" t="str">
        <f>IF('Participant Information'!D6="Male","M",IF('Participant Information'!D6="Female","F","-"))</f>
        <v>-</v>
      </c>
      <c r="I5" s="30" t="e">
        <f>'Template for Account Data'!K$2</f>
        <v>#N/A</v>
      </c>
      <c r="J5" s="30" t="str">
        <f>"1/"&amp;'Account Information'!C$32&amp;"/"&amp;'Account Information'!H$32</f>
        <v>1/Month/Year</v>
      </c>
      <c r="K5" s="30"/>
      <c r="L5" s="30" t="str">
        <f>IF('Participant Information'!J6="Finger","Ring","Whole")</f>
        <v>Whole</v>
      </c>
      <c r="M5" s="30" t="str">
        <f>'Participant Information'!J6</f>
        <v>Please choose your wearing position of dosimeter</v>
      </c>
      <c r="N5" s="30">
        <f>'Participant Information'!I6</f>
        <v>0</v>
      </c>
      <c r="O5" s="30" t="str">
        <f t="shared" si="0"/>
        <v>N</v>
      </c>
      <c r="P5" s="30" t="s">
        <v>167</v>
      </c>
      <c r="Q5" s="30"/>
      <c r="R5" s="30" t="str">
        <f t="shared" si="1"/>
        <v>N</v>
      </c>
    </row>
    <row r="6" spans="1:18" x14ac:dyDescent="0.3">
      <c r="A6" s="30">
        <f>'Template for Account Data'!A$2</f>
        <v>0</v>
      </c>
      <c r="B6" s="30">
        <f>'Template for Account Data'!C$2</f>
        <v>0</v>
      </c>
      <c r="C6" s="30"/>
      <c r="D6" s="30"/>
      <c r="E6" s="72">
        <f>'Participant Information'!E7</f>
        <v>0</v>
      </c>
      <c r="F6" s="30">
        <f>'Participant Information'!C7</f>
        <v>0</v>
      </c>
      <c r="G6" s="39">
        <f>'Participant Information'!F7</f>
        <v>0</v>
      </c>
      <c r="H6" s="30" t="str">
        <f>IF('Participant Information'!D7="Male","M",IF('Participant Information'!D7="Female","F","-"))</f>
        <v>-</v>
      </c>
      <c r="I6" s="30" t="e">
        <f>'Template for Account Data'!K$2</f>
        <v>#N/A</v>
      </c>
      <c r="J6" s="30" t="str">
        <f>"1/"&amp;'Account Information'!C$32&amp;"/"&amp;'Account Information'!H$32</f>
        <v>1/Month/Year</v>
      </c>
      <c r="K6" s="30"/>
      <c r="L6" s="30" t="str">
        <f>IF('Participant Information'!J7="Finger","Ring","Whole")</f>
        <v>Whole</v>
      </c>
      <c r="M6" s="30" t="str">
        <f>'Participant Information'!J7</f>
        <v>Please choose your wearing position of dosimeter</v>
      </c>
      <c r="N6" s="30">
        <f>'Participant Information'!I7</f>
        <v>0</v>
      </c>
      <c r="O6" s="30" t="str">
        <f t="shared" si="0"/>
        <v>N</v>
      </c>
      <c r="P6" s="30" t="s">
        <v>167</v>
      </c>
      <c r="Q6" s="30"/>
      <c r="R6" s="30" t="str">
        <f t="shared" si="1"/>
        <v>N</v>
      </c>
    </row>
    <row r="7" spans="1:18" x14ac:dyDescent="0.3">
      <c r="A7" s="30">
        <f>'Template for Account Data'!A$2</f>
        <v>0</v>
      </c>
      <c r="B7" s="30">
        <f>'Template for Account Data'!C$2</f>
        <v>0</v>
      </c>
      <c r="C7" s="30"/>
      <c r="D7" s="30"/>
      <c r="E7" s="72">
        <f>'Participant Information'!E8</f>
        <v>0</v>
      </c>
      <c r="F7" s="30">
        <f>'Participant Information'!C8</f>
        <v>0</v>
      </c>
      <c r="G7" s="39">
        <f>'Participant Information'!F8</f>
        <v>0</v>
      </c>
      <c r="H7" s="30" t="str">
        <f>IF('Participant Information'!D8="Male","M",IF('Participant Information'!D8="Female","F","-"))</f>
        <v>-</v>
      </c>
      <c r="I7" s="30" t="e">
        <f>'Template for Account Data'!K$2</f>
        <v>#N/A</v>
      </c>
      <c r="J7" s="30" t="str">
        <f>"1/"&amp;'Account Information'!C$32&amp;"/"&amp;'Account Information'!H$32</f>
        <v>1/Month/Year</v>
      </c>
      <c r="K7" s="30"/>
      <c r="L7" s="30" t="str">
        <f>IF('Participant Information'!J8="Finger","Ring","Whole")</f>
        <v>Whole</v>
      </c>
      <c r="M7" s="30" t="str">
        <f>'Participant Information'!J8</f>
        <v>Please choose your wearing position of dosimeter</v>
      </c>
      <c r="N7" s="30">
        <f>'Participant Information'!I8</f>
        <v>0</v>
      </c>
      <c r="O7" s="30" t="str">
        <f t="shared" si="0"/>
        <v>N</v>
      </c>
      <c r="P7" s="30" t="s">
        <v>167</v>
      </c>
      <c r="Q7" s="30"/>
      <c r="R7" s="30" t="str">
        <f t="shared" si="1"/>
        <v>N</v>
      </c>
    </row>
    <row r="8" spans="1:18" x14ac:dyDescent="0.3">
      <c r="A8" s="30">
        <f>'Template for Account Data'!A$2</f>
        <v>0</v>
      </c>
      <c r="B8" s="30">
        <f>'Template for Account Data'!C$2</f>
        <v>0</v>
      </c>
      <c r="C8" s="30"/>
      <c r="D8" s="30"/>
      <c r="E8" s="72">
        <f>'Participant Information'!E9</f>
        <v>0</v>
      </c>
      <c r="F8" s="30">
        <f>'Participant Information'!C9</f>
        <v>0</v>
      </c>
      <c r="G8" s="39">
        <f>'Participant Information'!F9</f>
        <v>0</v>
      </c>
      <c r="H8" s="30" t="str">
        <f>IF('Participant Information'!D9="Male","M",IF('Participant Information'!D9="Female","F","-"))</f>
        <v>-</v>
      </c>
      <c r="I8" s="30" t="e">
        <f>'Template for Account Data'!K$2</f>
        <v>#N/A</v>
      </c>
      <c r="J8" s="30" t="str">
        <f>"1/"&amp;'Account Information'!C$32&amp;"/"&amp;'Account Information'!H$32</f>
        <v>1/Month/Year</v>
      </c>
      <c r="K8" s="30"/>
      <c r="L8" s="30" t="str">
        <f>IF('Participant Information'!J9="Finger","Ring","Whole")</f>
        <v>Whole</v>
      </c>
      <c r="M8" s="30" t="str">
        <f>'Participant Information'!J9</f>
        <v>Please choose your wearing position of dosimeter</v>
      </c>
      <c r="N8" s="30">
        <f>'Participant Information'!I9</f>
        <v>0</v>
      </c>
      <c r="O8" s="30" t="str">
        <f t="shared" si="0"/>
        <v>N</v>
      </c>
      <c r="P8" s="30" t="s">
        <v>167</v>
      </c>
      <c r="Q8" s="30"/>
      <c r="R8" s="30" t="str">
        <f t="shared" si="1"/>
        <v>N</v>
      </c>
    </row>
    <row r="9" spans="1:18" x14ac:dyDescent="0.3">
      <c r="A9" s="30">
        <f>'Template for Account Data'!A$2</f>
        <v>0</v>
      </c>
      <c r="B9" s="30">
        <f>'Template for Account Data'!C$2</f>
        <v>0</v>
      </c>
      <c r="C9" s="30"/>
      <c r="D9" s="30"/>
      <c r="E9" s="72">
        <f>'Participant Information'!E10</f>
        <v>0</v>
      </c>
      <c r="F9" s="30">
        <f>'Participant Information'!C10</f>
        <v>0</v>
      </c>
      <c r="G9" s="39">
        <f>'Participant Information'!F10</f>
        <v>0</v>
      </c>
      <c r="H9" s="30" t="str">
        <f>IF('Participant Information'!D10="Male","M",IF('Participant Information'!D10="Female","F","-"))</f>
        <v>-</v>
      </c>
      <c r="I9" s="30" t="e">
        <f>'Template for Account Data'!K$2</f>
        <v>#N/A</v>
      </c>
      <c r="J9" s="30" t="str">
        <f>"1/"&amp;'Account Information'!C$32&amp;"/"&amp;'Account Information'!H$32</f>
        <v>1/Month/Year</v>
      </c>
      <c r="K9" s="30"/>
      <c r="L9" s="30" t="str">
        <f>IF('Participant Information'!J10="Finger","Ring","Whole")</f>
        <v>Whole</v>
      </c>
      <c r="M9" s="30" t="str">
        <f>'Participant Information'!J10</f>
        <v>Please choose your wearing position of dosimeter</v>
      </c>
      <c r="N9" s="30">
        <f>'Participant Information'!I10</f>
        <v>0</v>
      </c>
      <c r="O9" s="30" t="str">
        <f t="shared" si="0"/>
        <v>N</v>
      </c>
      <c r="P9" s="30" t="s">
        <v>167</v>
      </c>
      <c r="Q9" s="30"/>
      <c r="R9" s="30" t="str">
        <f t="shared" si="1"/>
        <v>N</v>
      </c>
    </row>
    <row r="10" spans="1:18" x14ac:dyDescent="0.3">
      <c r="A10" s="30">
        <f>'Template for Account Data'!A$2</f>
        <v>0</v>
      </c>
      <c r="B10" s="30">
        <f>'Template for Account Data'!C$2</f>
        <v>0</v>
      </c>
      <c r="C10" s="30"/>
      <c r="D10" s="30"/>
      <c r="E10" s="72">
        <f>'Participant Information'!E11</f>
        <v>0</v>
      </c>
      <c r="F10" s="30">
        <f>'Participant Information'!C11</f>
        <v>0</v>
      </c>
      <c r="G10" s="39">
        <f>'Participant Information'!F11</f>
        <v>0</v>
      </c>
      <c r="H10" s="30" t="str">
        <f>IF('Participant Information'!D11="Male","M",IF('Participant Information'!D11="Female","F","-"))</f>
        <v>-</v>
      </c>
      <c r="I10" s="30" t="e">
        <f>'Template for Account Data'!K$2</f>
        <v>#N/A</v>
      </c>
      <c r="J10" s="30" t="str">
        <f>"1/"&amp;'Account Information'!C$32&amp;"/"&amp;'Account Information'!H$32</f>
        <v>1/Month/Year</v>
      </c>
      <c r="K10" s="30"/>
      <c r="L10" s="30" t="str">
        <f>IF('Participant Information'!J11="Finger","Ring","Whole")</f>
        <v>Whole</v>
      </c>
      <c r="M10" s="30" t="str">
        <f>'Participant Information'!J11</f>
        <v>Please choose your wearing position of dosimeter</v>
      </c>
      <c r="N10" s="30">
        <f>'Participant Information'!I11</f>
        <v>0</v>
      </c>
      <c r="O10" s="30" t="str">
        <f t="shared" si="0"/>
        <v>N</v>
      </c>
      <c r="P10" s="30" t="s">
        <v>167</v>
      </c>
      <c r="Q10" s="30"/>
      <c r="R10" s="30" t="str">
        <f t="shared" si="1"/>
        <v>N</v>
      </c>
    </row>
    <row r="11" spans="1:18" x14ac:dyDescent="0.3">
      <c r="A11" s="30">
        <f>'Template for Account Data'!A$2</f>
        <v>0</v>
      </c>
      <c r="B11" s="30">
        <f>'Template for Account Data'!C$2</f>
        <v>0</v>
      </c>
      <c r="C11" s="30"/>
      <c r="D11" s="30"/>
      <c r="E11" s="72">
        <f>'Participant Information'!E12</f>
        <v>0</v>
      </c>
      <c r="F11" s="30">
        <f>'Participant Information'!C12</f>
        <v>0</v>
      </c>
      <c r="G11" s="39">
        <f>'Participant Information'!F12</f>
        <v>0</v>
      </c>
      <c r="H11" s="30" t="str">
        <f>IF('Participant Information'!D12="Male","M",IF('Participant Information'!D12="Female","F","-"))</f>
        <v>-</v>
      </c>
      <c r="I11" s="30" t="e">
        <f>'Template for Account Data'!K$2</f>
        <v>#N/A</v>
      </c>
      <c r="J11" s="30" t="str">
        <f>"1/"&amp;'Account Information'!C$32&amp;"/"&amp;'Account Information'!H$32</f>
        <v>1/Month/Year</v>
      </c>
      <c r="K11" s="30"/>
      <c r="L11" s="30" t="str">
        <f>IF('Participant Information'!J12="Finger","Ring","Whole")</f>
        <v>Whole</v>
      </c>
      <c r="M11" s="30" t="str">
        <f>'Participant Information'!J12</f>
        <v>Please choose your wearing position of dosimeter</v>
      </c>
      <c r="N11" s="30">
        <f>'Participant Information'!I12</f>
        <v>0</v>
      </c>
      <c r="O11" s="30" t="str">
        <f t="shared" si="0"/>
        <v>N</v>
      </c>
      <c r="P11" s="30" t="s">
        <v>167</v>
      </c>
      <c r="Q11" s="30"/>
      <c r="R11" s="30" t="str">
        <f t="shared" si="1"/>
        <v>N</v>
      </c>
    </row>
    <row r="12" spans="1:18" x14ac:dyDescent="0.3">
      <c r="A12" s="30">
        <f>'Template for Account Data'!A$2</f>
        <v>0</v>
      </c>
      <c r="B12" s="30">
        <f>'Template for Account Data'!C$2</f>
        <v>0</v>
      </c>
      <c r="C12" s="30"/>
      <c r="D12" s="30"/>
      <c r="E12" s="72">
        <f>'Participant Information'!E13</f>
        <v>0</v>
      </c>
      <c r="F12" s="30">
        <f>'Participant Information'!C13</f>
        <v>0</v>
      </c>
      <c r="G12" s="39">
        <f>'Participant Information'!F13</f>
        <v>0</v>
      </c>
      <c r="H12" s="30" t="str">
        <f>IF('Participant Information'!D13="Male","M",IF('Participant Information'!D13="Female","F","-"))</f>
        <v>-</v>
      </c>
      <c r="I12" s="30" t="e">
        <f>'Template for Account Data'!K$2</f>
        <v>#N/A</v>
      </c>
      <c r="J12" s="30" t="str">
        <f>"1/"&amp;'Account Information'!C$32&amp;"/"&amp;'Account Information'!H$32</f>
        <v>1/Month/Year</v>
      </c>
      <c r="K12" s="30"/>
      <c r="L12" s="30" t="str">
        <f>IF('Participant Information'!J13="Finger","Ring","Whole")</f>
        <v>Whole</v>
      </c>
      <c r="M12" s="30" t="str">
        <f>'Participant Information'!J13</f>
        <v>Please choose your wearing position of dosimeter</v>
      </c>
      <c r="N12" s="30">
        <f>'Participant Information'!I13</f>
        <v>0</v>
      </c>
      <c r="O12" s="30" t="str">
        <f t="shared" si="0"/>
        <v>N</v>
      </c>
      <c r="P12" s="30" t="s">
        <v>167</v>
      </c>
      <c r="Q12" s="30"/>
      <c r="R12" s="30" t="str">
        <f t="shared" si="1"/>
        <v>N</v>
      </c>
    </row>
    <row r="13" spans="1:18" x14ac:dyDescent="0.3">
      <c r="A13" s="30">
        <f>'Template for Account Data'!A$2</f>
        <v>0</v>
      </c>
      <c r="B13" s="30">
        <f>'Template for Account Data'!C$2</f>
        <v>0</v>
      </c>
      <c r="C13" s="30"/>
      <c r="D13" s="30"/>
      <c r="E13" s="72">
        <f>'Participant Information'!E14</f>
        <v>0</v>
      </c>
      <c r="F13" s="30">
        <f>'Participant Information'!C14</f>
        <v>0</v>
      </c>
      <c r="G13" s="39">
        <f>'Participant Information'!F14</f>
        <v>0</v>
      </c>
      <c r="H13" s="30" t="str">
        <f>IF('Participant Information'!D14="Male","M",IF('Participant Information'!D14="Female","F","-"))</f>
        <v>-</v>
      </c>
      <c r="I13" s="30" t="e">
        <f>'Template for Account Data'!K$2</f>
        <v>#N/A</v>
      </c>
      <c r="J13" s="30" t="str">
        <f>"1/"&amp;'Account Information'!C$32&amp;"/"&amp;'Account Information'!H$32</f>
        <v>1/Month/Year</v>
      </c>
      <c r="K13" s="30"/>
      <c r="L13" s="30" t="str">
        <f>IF('Participant Information'!J14="Finger","Ring","Whole")</f>
        <v>Whole</v>
      </c>
      <c r="M13" s="30" t="str">
        <f>'Participant Information'!J14</f>
        <v>Please choose your wearing position of dosimeter</v>
      </c>
      <c r="N13" s="30">
        <f>'Participant Information'!I14</f>
        <v>0</v>
      </c>
      <c r="O13" s="30" t="str">
        <f t="shared" si="0"/>
        <v>N</v>
      </c>
      <c r="P13" s="30" t="s">
        <v>167</v>
      </c>
      <c r="Q13" s="30"/>
      <c r="R13" s="30" t="str">
        <f t="shared" si="1"/>
        <v>N</v>
      </c>
    </row>
    <row r="14" spans="1:18" x14ac:dyDescent="0.3">
      <c r="A14" s="30">
        <f>'Template for Account Data'!A$2</f>
        <v>0</v>
      </c>
      <c r="B14" s="30">
        <f>'Template for Account Data'!C$2</f>
        <v>0</v>
      </c>
      <c r="C14" s="30"/>
      <c r="D14" s="30"/>
      <c r="E14" s="72">
        <f>'Participant Information'!E15</f>
        <v>0</v>
      </c>
      <c r="F14" s="30">
        <f>'Participant Information'!C15</f>
        <v>0</v>
      </c>
      <c r="G14" s="39">
        <f>'Participant Information'!F15</f>
        <v>0</v>
      </c>
      <c r="H14" s="30" t="str">
        <f>IF('Participant Information'!D15="Male","M",IF('Participant Information'!D15="Female","F","-"))</f>
        <v>-</v>
      </c>
      <c r="I14" s="30" t="e">
        <f>'Template for Account Data'!K$2</f>
        <v>#N/A</v>
      </c>
      <c r="J14" s="30" t="str">
        <f>"1/"&amp;'Account Information'!C$32&amp;"/"&amp;'Account Information'!H$32</f>
        <v>1/Month/Year</v>
      </c>
      <c r="K14" s="30"/>
      <c r="L14" s="30" t="str">
        <f>IF('Participant Information'!J15="Finger","Ring","Whole")</f>
        <v>Whole</v>
      </c>
      <c r="M14" s="30" t="str">
        <f>'Participant Information'!J15</f>
        <v>Please choose your wearing position of dosimeter</v>
      </c>
      <c r="N14" s="30">
        <f>'Participant Information'!I15</f>
        <v>0</v>
      </c>
      <c r="O14" s="30" t="str">
        <f t="shared" si="0"/>
        <v>N</v>
      </c>
      <c r="P14" s="30" t="s">
        <v>167</v>
      </c>
      <c r="Q14" s="30"/>
      <c r="R14" s="30" t="str">
        <f t="shared" si="1"/>
        <v>N</v>
      </c>
    </row>
    <row r="15" spans="1:18" x14ac:dyDescent="0.3">
      <c r="A15" s="30">
        <f>'Template for Account Data'!A$2</f>
        <v>0</v>
      </c>
      <c r="B15" s="30">
        <f>'Template for Account Data'!C$2</f>
        <v>0</v>
      </c>
      <c r="C15" s="30"/>
      <c r="D15" s="30"/>
      <c r="E15" s="72">
        <f>'Participant Information'!E16</f>
        <v>0</v>
      </c>
      <c r="F15" s="30">
        <f>'Participant Information'!C16</f>
        <v>0</v>
      </c>
      <c r="G15" s="39">
        <f>'Participant Information'!F16</f>
        <v>0</v>
      </c>
      <c r="H15" s="30" t="str">
        <f>IF('Participant Information'!D16="Male","M",IF('Participant Information'!D16="Female","F","-"))</f>
        <v>-</v>
      </c>
      <c r="I15" s="30" t="e">
        <f>'Template for Account Data'!K$2</f>
        <v>#N/A</v>
      </c>
      <c r="J15" s="30" t="str">
        <f>"1/"&amp;'Account Information'!C$32&amp;"/"&amp;'Account Information'!H$32</f>
        <v>1/Month/Year</v>
      </c>
      <c r="K15" s="30"/>
      <c r="L15" s="30" t="str">
        <f>IF('Participant Information'!J16="Finger","Ring","Whole")</f>
        <v>Whole</v>
      </c>
      <c r="M15" s="30" t="str">
        <f>'Participant Information'!J16</f>
        <v>Please choose your wearing position of dosimeter</v>
      </c>
      <c r="N15" s="30">
        <f>'Participant Information'!I16</f>
        <v>0</v>
      </c>
      <c r="O15" s="30" t="str">
        <f t="shared" si="0"/>
        <v>N</v>
      </c>
      <c r="P15" s="30" t="s">
        <v>167</v>
      </c>
      <c r="Q15" s="30"/>
      <c r="R15" s="30" t="str">
        <f t="shared" si="1"/>
        <v>N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5430-0DA6-4792-B1E9-880EECCA6A34}">
  <dimension ref="A1:E86"/>
  <sheetViews>
    <sheetView workbookViewId="0">
      <selection activeCell="C45" sqref="C45"/>
    </sheetView>
  </sheetViews>
  <sheetFormatPr defaultRowHeight="14.4" x14ac:dyDescent="0.3"/>
  <cols>
    <col min="1" max="1" width="11.44140625" customWidth="1"/>
    <col min="2" max="2" width="11.88671875" customWidth="1"/>
  </cols>
  <sheetData>
    <row r="1" spans="1:1" x14ac:dyDescent="0.3">
      <c r="A1" s="8" t="s">
        <v>32</v>
      </c>
    </row>
    <row r="2" spans="1:1" x14ac:dyDescent="0.3">
      <c r="A2" t="s">
        <v>35</v>
      </c>
    </row>
    <row r="3" spans="1:1" x14ac:dyDescent="0.3">
      <c r="A3" t="s">
        <v>33</v>
      </c>
    </row>
    <row r="4" spans="1:1" x14ac:dyDescent="0.3">
      <c r="A4" t="s">
        <v>34</v>
      </c>
    </row>
    <row r="6" spans="1:1" x14ac:dyDescent="0.3">
      <c r="A6" s="8" t="s">
        <v>26</v>
      </c>
    </row>
    <row r="7" spans="1:1" x14ac:dyDescent="0.3">
      <c r="A7" t="s">
        <v>29</v>
      </c>
    </row>
    <row r="8" spans="1:1" x14ac:dyDescent="0.3">
      <c r="A8" t="s">
        <v>27</v>
      </c>
    </row>
    <row r="9" spans="1:1" x14ac:dyDescent="0.3">
      <c r="A9" t="s">
        <v>28</v>
      </c>
    </row>
    <row r="10" spans="1:1" x14ac:dyDescent="0.3">
      <c r="A10" t="s">
        <v>30</v>
      </c>
    </row>
    <row r="11" spans="1:1" x14ac:dyDescent="0.3">
      <c r="A11" t="s">
        <v>31</v>
      </c>
    </row>
    <row r="13" spans="1:1" x14ac:dyDescent="0.3">
      <c r="A13" s="8" t="s">
        <v>37</v>
      </c>
    </row>
    <row r="14" spans="1:1" x14ac:dyDescent="0.3">
      <c r="A14" t="s">
        <v>62</v>
      </c>
    </row>
    <row r="15" spans="1:1" x14ac:dyDescent="0.3">
      <c r="A15" t="s">
        <v>38</v>
      </c>
    </row>
    <row r="16" spans="1:1" x14ac:dyDescent="0.3">
      <c r="A16" t="s">
        <v>39</v>
      </c>
    </row>
    <row r="17" spans="1:1" x14ac:dyDescent="0.3">
      <c r="A17" t="s">
        <v>40</v>
      </c>
    </row>
    <row r="18" spans="1:1" x14ac:dyDescent="0.3">
      <c r="A18" t="s">
        <v>41</v>
      </c>
    </row>
    <row r="19" spans="1:1" x14ac:dyDescent="0.3">
      <c r="A19" t="s">
        <v>42</v>
      </c>
    </row>
    <row r="20" spans="1:1" x14ac:dyDescent="0.3">
      <c r="A20" t="s">
        <v>43</v>
      </c>
    </row>
    <row r="21" spans="1:1" x14ac:dyDescent="0.3">
      <c r="A21" t="s">
        <v>44</v>
      </c>
    </row>
    <row r="22" spans="1:1" x14ac:dyDescent="0.3">
      <c r="A22" t="s">
        <v>45</v>
      </c>
    </row>
    <row r="23" spans="1:1" x14ac:dyDescent="0.3">
      <c r="A23" t="s">
        <v>46</v>
      </c>
    </row>
    <row r="24" spans="1:1" x14ac:dyDescent="0.3">
      <c r="A24" t="s">
        <v>47</v>
      </c>
    </row>
    <row r="25" spans="1:1" x14ac:dyDescent="0.3">
      <c r="A25" t="s">
        <v>48</v>
      </c>
    </row>
    <row r="26" spans="1:1" x14ac:dyDescent="0.3">
      <c r="A26" t="s">
        <v>49</v>
      </c>
    </row>
    <row r="27" spans="1:1" x14ac:dyDescent="0.3">
      <c r="A27" t="s">
        <v>50</v>
      </c>
    </row>
    <row r="28" spans="1:1" x14ac:dyDescent="0.3">
      <c r="A28" t="s">
        <v>51</v>
      </c>
    </row>
    <row r="29" spans="1:1" x14ac:dyDescent="0.3">
      <c r="A29" t="s">
        <v>34</v>
      </c>
    </row>
    <row r="31" spans="1:1" x14ac:dyDescent="0.3">
      <c r="A31" s="8" t="s">
        <v>61</v>
      </c>
    </row>
    <row r="32" spans="1:1" x14ac:dyDescent="0.3">
      <c r="A32" t="s">
        <v>63</v>
      </c>
    </row>
    <row r="33" spans="1:3" x14ac:dyDescent="0.3">
      <c r="A33" t="s">
        <v>64</v>
      </c>
    </row>
    <row r="34" spans="1:3" x14ac:dyDescent="0.3">
      <c r="A34" t="s">
        <v>65</v>
      </c>
    </row>
    <row r="36" spans="1:3" x14ac:dyDescent="0.3">
      <c r="A36" s="8" t="s">
        <v>69</v>
      </c>
      <c r="C36" s="8" t="s">
        <v>70</v>
      </c>
    </row>
    <row r="37" spans="1:3" x14ac:dyDescent="0.3">
      <c r="A37" t="s">
        <v>168</v>
      </c>
      <c r="B37" t="s">
        <v>180</v>
      </c>
      <c r="C37">
        <v>2023</v>
      </c>
    </row>
    <row r="38" spans="1:3" x14ac:dyDescent="0.3">
      <c r="A38" t="s">
        <v>169</v>
      </c>
      <c r="B38" t="s">
        <v>181</v>
      </c>
      <c r="C38">
        <v>2024</v>
      </c>
    </row>
    <row r="39" spans="1:3" x14ac:dyDescent="0.3">
      <c r="A39" t="s">
        <v>170</v>
      </c>
      <c r="B39" t="s">
        <v>182</v>
      </c>
      <c r="C39">
        <v>2025</v>
      </c>
    </row>
    <row r="40" spans="1:3" x14ac:dyDescent="0.3">
      <c r="A40" t="s">
        <v>171</v>
      </c>
      <c r="B40" t="s">
        <v>180</v>
      </c>
    </row>
    <row r="41" spans="1:3" x14ac:dyDescent="0.3">
      <c r="A41" t="s">
        <v>172</v>
      </c>
      <c r="B41" t="s">
        <v>181</v>
      </c>
    </row>
    <row r="42" spans="1:3" x14ac:dyDescent="0.3">
      <c r="A42" t="s">
        <v>173</v>
      </c>
      <c r="B42" t="s">
        <v>182</v>
      </c>
    </row>
    <row r="43" spans="1:3" x14ac:dyDescent="0.3">
      <c r="A43" t="s">
        <v>174</v>
      </c>
      <c r="B43" t="s">
        <v>180</v>
      </c>
    </row>
    <row r="44" spans="1:3" x14ac:dyDescent="0.3">
      <c r="A44" t="s">
        <v>175</v>
      </c>
      <c r="B44" t="s">
        <v>181</v>
      </c>
    </row>
    <row r="45" spans="1:3" x14ac:dyDescent="0.3">
      <c r="A45" t="s">
        <v>176</v>
      </c>
      <c r="B45" t="s">
        <v>182</v>
      </c>
    </row>
    <row r="46" spans="1:3" x14ac:dyDescent="0.3">
      <c r="A46" t="s">
        <v>177</v>
      </c>
      <c r="B46" t="s">
        <v>180</v>
      </c>
    </row>
    <row r="47" spans="1:3" x14ac:dyDescent="0.3">
      <c r="A47" t="s">
        <v>178</v>
      </c>
      <c r="B47" t="s">
        <v>181</v>
      </c>
    </row>
    <row r="48" spans="1:3" x14ac:dyDescent="0.3">
      <c r="A48" t="s">
        <v>179</v>
      </c>
      <c r="B48" t="s">
        <v>182</v>
      </c>
    </row>
    <row r="49" spans="1:5" x14ac:dyDescent="0.3">
      <c r="A49" t="s">
        <v>183</v>
      </c>
      <c r="B49" t="s">
        <v>184</v>
      </c>
    </row>
    <row r="51" spans="1:5" x14ac:dyDescent="0.3">
      <c r="A51" s="8" t="s">
        <v>112</v>
      </c>
      <c r="E51" s="8" t="s">
        <v>73</v>
      </c>
    </row>
    <row r="52" spans="1:5" x14ac:dyDescent="0.3">
      <c r="A52" t="s">
        <v>115</v>
      </c>
      <c r="E52" t="s">
        <v>163</v>
      </c>
    </row>
    <row r="53" spans="1:5" x14ac:dyDescent="0.3">
      <c r="A53" t="s">
        <v>113</v>
      </c>
      <c r="E53" t="s">
        <v>165</v>
      </c>
    </row>
    <row r="54" spans="1:5" x14ac:dyDescent="0.3">
      <c r="A54" t="s">
        <v>114</v>
      </c>
      <c r="E54" t="s">
        <v>166</v>
      </c>
    </row>
    <row r="55" spans="1:5" x14ac:dyDescent="0.3">
      <c r="E55" t="s">
        <v>164</v>
      </c>
    </row>
    <row r="56" spans="1:5" x14ac:dyDescent="0.3">
      <c r="A56" s="8" t="s">
        <v>133</v>
      </c>
    </row>
    <row r="57" spans="1:5" x14ac:dyDescent="0.3">
      <c r="A57" t="s">
        <v>134</v>
      </c>
    </row>
    <row r="58" spans="1:5" x14ac:dyDescent="0.3">
      <c r="A58" t="s">
        <v>135</v>
      </c>
    </row>
    <row r="59" spans="1:5" x14ac:dyDescent="0.3">
      <c r="A59" t="s">
        <v>136</v>
      </c>
    </row>
    <row r="60" spans="1:5" x14ac:dyDescent="0.3">
      <c r="A60" t="s">
        <v>137</v>
      </c>
    </row>
    <row r="61" spans="1:5" x14ac:dyDescent="0.3">
      <c r="A61" t="s">
        <v>138</v>
      </c>
    </row>
    <row r="62" spans="1:5" x14ac:dyDescent="0.3">
      <c r="A62" t="s">
        <v>147</v>
      </c>
    </row>
    <row r="63" spans="1:5" x14ac:dyDescent="0.3">
      <c r="A63" t="s">
        <v>151</v>
      </c>
    </row>
    <row r="64" spans="1:5" x14ac:dyDescent="0.3">
      <c r="A64" t="s">
        <v>145</v>
      </c>
    </row>
    <row r="65" spans="1:1" x14ac:dyDescent="0.3">
      <c r="A65" t="s">
        <v>143</v>
      </c>
    </row>
    <row r="66" spans="1:1" x14ac:dyDescent="0.3">
      <c r="A66" t="s">
        <v>148</v>
      </c>
    </row>
    <row r="67" spans="1:1" x14ac:dyDescent="0.3">
      <c r="A67" t="s">
        <v>152</v>
      </c>
    </row>
    <row r="68" spans="1:1" x14ac:dyDescent="0.3">
      <c r="A68" t="s">
        <v>142</v>
      </c>
    </row>
    <row r="69" spans="1:1" x14ac:dyDescent="0.3">
      <c r="A69" t="s">
        <v>149</v>
      </c>
    </row>
    <row r="70" spans="1:1" x14ac:dyDescent="0.3">
      <c r="A70" t="s">
        <v>150</v>
      </c>
    </row>
    <row r="71" spans="1:1" x14ac:dyDescent="0.3">
      <c r="A71" t="s">
        <v>141</v>
      </c>
    </row>
    <row r="72" spans="1:1" x14ac:dyDescent="0.3">
      <c r="A72" t="s">
        <v>140</v>
      </c>
    </row>
    <row r="73" spans="1:1" x14ac:dyDescent="0.3">
      <c r="A73" t="s">
        <v>139</v>
      </c>
    </row>
    <row r="74" spans="1:1" x14ac:dyDescent="0.3">
      <c r="A74" t="s">
        <v>153</v>
      </c>
    </row>
    <row r="75" spans="1:1" x14ac:dyDescent="0.3">
      <c r="A75" t="s">
        <v>154</v>
      </c>
    </row>
    <row r="76" spans="1:1" x14ac:dyDescent="0.3">
      <c r="A76" t="s">
        <v>144</v>
      </c>
    </row>
    <row r="77" spans="1:1" x14ac:dyDescent="0.3">
      <c r="A77" t="s">
        <v>146</v>
      </c>
    </row>
    <row r="79" spans="1:1" x14ac:dyDescent="0.3">
      <c r="A79" s="8" t="s">
        <v>156</v>
      </c>
    </row>
    <row r="80" spans="1:1" x14ac:dyDescent="0.3">
      <c r="A80" t="s">
        <v>157</v>
      </c>
    </row>
    <row r="81" spans="1:1" x14ac:dyDescent="0.3">
      <c r="A81" t="s">
        <v>158</v>
      </c>
    </row>
    <row r="82" spans="1:1" x14ac:dyDescent="0.3">
      <c r="A82" t="s">
        <v>159</v>
      </c>
    </row>
    <row r="83" spans="1:1" x14ac:dyDescent="0.3">
      <c r="A83" t="s">
        <v>160</v>
      </c>
    </row>
    <row r="84" spans="1:1" x14ac:dyDescent="0.3">
      <c r="A84" t="s">
        <v>161</v>
      </c>
    </row>
    <row r="85" spans="1:1" x14ac:dyDescent="0.3">
      <c r="A85" t="s">
        <v>162</v>
      </c>
    </row>
    <row r="86" spans="1:1" x14ac:dyDescent="0.3">
      <c r="A86" t="s">
        <v>146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35A825E-EB70-47C8-983A-DA680B2AD22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Account Information</vt:lpstr>
      <vt:lpstr>Participant Information</vt:lpstr>
      <vt:lpstr>Confirmed Page</vt:lpstr>
      <vt:lpstr>Template for Account Data</vt:lpstr>
      <vt:lpstr>Template for Part Data</vt:lpstr>
      <vt:lpstr>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Sirichai Theirrattanakul</dc:creator>
  <cp:lastModifiedBy>Sirichai Theirrattanakul</cp:lastModifiedBy>
  <cp:lastPrinted>2023-06-14T04:09:56Z</cp:lastPrinted>
  <dcterms:created xsi:type="dcterms:W3CDTF">2023-06-12T04:26:35Z</dcterms:created>
  <dcterms:modified xsi:type="dcterms:W3CDTF">2023-06-28T02:41:35Z</dcterms:modified>
</cp:coreProperties>
</file>